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0775416-0916-A347-906A-247D2DC4531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Gastos" sheetId="1" r:id="rId1"/>
    <sheet name="Aportaciones" sheetId="2" r:id="rId2"/>
    <sheet name="Ingresos" sheetId="3" r:id="rId3"/>
    <sheet name="Estado de Resultados 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B10" i="1"/>
  <c r="C4" i="1"/>
  <c r="D10" i="3"/>
  <c r="C3" i="4"/>
  <c r="C2" i="4"/>
  <c r="C5" i="4"/>
  <c r="D5" i="3"/>
  <c r="B17" i="2"/>
  <c r="B26" i="2"/>
</calcChain>
</file>

<file path=xl/sharedStrings.xml><?xml version="1.0" encoding="utf-8"?>
<sst xmlns="http://schemas.openxmlformats.org/spreadsheetml/2006/main" count="46" uniqueCount="41">
  <si>
    <t>Enlistado de aportaciones voluntarias para producción</t>
  </si>
  <si>
    <t>Nombre</t>
  </si>
  <si>
    <t xml:space="preserve">Dinero </t>
  </si>
  <si>
    <t xml:space="preserve">Método </t>
  </si>
  <si>
    <t xml:space="preserve">Total </t>
  </si>
  <si>
    <t xml:space="preserve">Priscila Bolaños </t>
  </si>
  <si>
    <t xml:space="preserve">Pamela Castro </t>
  </si>
  <si>
    <t xml:space="preserve">Jimena González </t>
  </si>
  <si>
    <t xml:space="preserve">Milena Jímenez </t>
  </si>
  <si>
    <t xml:space="preserve">Dylan Rodríguez </t>
  </si>
  <si>
    <t xml:space="preserve">Edward Rodriguez </t>
  </si>
  <si>
    <t>Cristin Corrella</t>
  </si>
  <si>
    <t xml:space="preserve">Douglas Salas </t>
  </si>
  <si>
    <t xml:space="preserve">Berny Álfaro </t>
  </si>
  <si>
    <t xml:space="preserve">Jose Salas </t>
  </si>
  <si>
    <t xml:space="preserve">Tifanny Suarez </t>
  </si>
  <si>
    <t>TOTAL</t>
  </si>
  <si>
    <t>Efectivo</t>
  </si>
  <si>
    <t>Aportaciones Profe Katherine</t>
  </si>
  <si>
    <t>Ingresos para la empresa</t>
  </si>
  <si>
    <t>Aportaciones de los trabajadores</t>
  </si>
  <si>
    <t>Gastos de la empresa</t>
  </si>
  <si>
    <t>Gasto por produccion</t>
  </si>
  <si>
    <t>Gasto por transporte</t>
  </si>
  <si>
    <t>Cera para produccion x2</t>
  </si>
  <si>
    <t>Fragancias "Fraiche" x2</t>
  </si>
  <si>
    <t>Total</t>
  </si>
  <si>
    <t xml:space="preserve">Ingreso netos </t>
  </si>
  <si>
    <t xml:space="preserve">Gastos </t>
  </si>
  <si>
    <t xml:space="preserve">Utilidad Neta </t>
  </si>
  <si>
    <t>(-)</t>
  </si>
  <si>
    <t xml:space="preserve">Efectivo </t>
  </si>
  <si>
    <t xml:space="preserve">Sinpe </t>
  </si>
  <si>
    <t>Ingresos por ventas 1</t>
  </si>
  <si>
    <t>Ingresos por ventas 2</t>
  </si>
  <si>
    <t>Ingresos por rifa</t>
  </si>
  <si>
    <t>Gasto por ventas</t>
  </si>
  <si>
    <t>Gasto viaticos</t>
  </si>
  <si>
    <t>Gasto por decoracion</t>
  </si>
  <si>
    <t>Ingresos por ventas 3</t>
  </si>
  <si>
    <t>Patrocinadores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</si>
</sst>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₡&quot;* #,##0.00_-;\-&quot;₡&quot;* #,##0.00_-;_-&quot;₡&quot;* &quot;-&quot;??_-;_-@_-"/>
    <numFmt numFmtId="165" formatCode="_-[$₡-140A]* #,##0.00_-;\-[$₡-140A]* #,##0.00_-;_-[$₡-14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 val="singleAccounting"/>
      <sz val="14"/>
      <color rgb="FFFF0000"/>
      <name val="Times New Roman"/>
      <family val="1"/>
    </font>
    <font>
      <b/>
      <u val="singleAccounting"/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11" borderId="0" applyNumberFormat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165" fontId="2" fillId="2" borderId="0" xfId="1" applyNumberFormat="1" applyFont="1" applyFill="1"/>
    <xf numFmtId="0" fontId="2" fillId="2" borderId="1" xfId="0" applyFont="1" applyFill="1" applyBorder="1"/>
    <xf numFmtId="0" fontId="3" fillId="6" borderId="3" xfId="0" applyFont="1" applyFill="1" applyBorder="1"/>
    <xf numFmtId="0" fontId="2" fillId="6" borderId="3" xfId="0" applyFont="1" applyFill="1" applyBorder="1"/>
    <xf numFmtId="0" fontId="3" fillId="6" borderId="2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5" fillId="2" borderId="0" xfId="0" applyFont="1" applyFill="1"/>
    <xf numFmtId="0" fontId="6" fillId="2" borderId="0" xfId="0" applyFont="1" applyFill="1"/>
    <xf numFmtId="0" fontId="4" fillId="3" borderId="5" xfId="0" applyFont="1" applyFill="1" applyBorder="1"/>
    <xf numFmtId="165" fontId="7" fillId="2" borderId="5" xfId="0" applyNumberFormat="1" applyFont="1" applyFill="1" applyBorder="1"/>
    <xf numFmtId="0" fontId="2" fillId="0" borderId="0" xfId="0" applyFont="1"/>
    <xf numFmtId="0" fontId="2" fillId="7" borderId="0" xfId="0" applyFont="1" applyFill="1"/>
    <xf numFmtId="164" fontId="2" fillId="2" borderId="0" xfId="1" applyFont="1" applyFill="1"/>
    <xf numFmtId="0" fontId="2" fillId="8" borderId="3" xfId="0" applyFont="1" applyFill="1" applyBorder="1"/>
    <xf numFmtId="0" fontId="2" fillId="8" borderId="0" xfId="0" applyFont="1" applyFill="1" applyBorder="1"/>
    <xf numFmtId="164" fontId="2" fillId="2" borderId="2" xfId="1" applyFont="1" applyFill="1" applyBorder="1"/>
    <xf numFmtId="164" fontId="2" fillId="2" borderId="1" xfId="1" applyFont="1" applyFill="1" applyBorder="1"/>
    <xf numFmtId="0" fontId="2" fillId="9" borderId="5" xfId="0" applyFont="1" applyFill="1" applyBorder="1"/>
    <xf numFmtId="164" fontId="2" fillId="2" borderId="5" xfId="0" applyNumberFormat="1" applyFont="1" applyFill="1" applyBorder="1"/>
    <xf numFmtId="0" fontId="5" fillId="4" borderId="0" xfId="0" applyFont="1" applyFill="1"/>
    <xf numFmtId="164" fontId="8" fillId="2" borderId="0" xfId="0" applyNumberFormat="1" applyFont="1" applyFill="1"/>
    <xf numFmtId="0" fontId="6" fillId="0" borderId="0" xfId="0" applyFont="1"/>
    <xf numFmtId="0" fontId="3" fillId="10" borderId="0" xfId="0" applyFont="1" applyFill="1"/>
    <xf numFmtId="0" fontId="6" fillId="5" borderId="5" xfId="0" applyFont="1" applyFill="1" applyBorder="1"/>
    <xf numFmtId="0" fontId="3" fillId="10" borderId="3" xfId="0" applyFont="1" applyFill="1" applyBorder="1"/>
    <xf numFmtId="164" fontId="3" fillId="0" borderId="2" xfId="1" applyFont="1" applyBorder="1"/>
    <xf numFmtId="164" fontId="3" fillId="0" borderId="1" xfId="1" applyFont="1" applyBorder="1"/>
    <xf numFmtId="164" fontId="8" fillId="0" borderId="4" xfId="0" applyNumberFormat="1" applyFont="1" applyBorder="1"/>
    <xf numFmtId="0" fontId="2" fillId="5" borderId="5" xfId="0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8" fillId="0" borderId="8" xfId="0" applyNumberFormat="1" applyFont="1" applyBorder="1"/>
    <xf numFmtId="0" fontId="2" fillId="11" borderId="0" xfId="2" applyFont="1" applyBorder="1" applyAlignment="1">
      <alignment horizontal="center"/>
    </xf>
    <xf numFmtId="0" fontId="2" fillId="11" borderId="1" xfId="2" applyFont="1" applyBorder="1" applyAlignment="1">
      <alignment horizontal="center"/>
    </xf>
  </cellXfs>
  <cellStyles count="3">
    <cellStyle name="60% - Énfasis6" xfId="2" builtinId="5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B10" sqref="B10"/>
    </sheetView>
  </sheetViews>
  <sheetFormatPr defaultColWidth="9.14453125" defaultRowHeight="13.5" x14ac:dyDescent="0.15"/>
  <cols>
    <col min="1" max="1" width="9.14453125" style="1"/>
    <col min="2" max="2" width="19.90625" style="1" bestFit="1" customWidth="1"/>
    <col min="3" max="3" width="13.71875" style="1" bestFit="1" customWidth="1"/>
    <col min="4" max="16384" width="9.14453125" style="1"/>
  </cols>
  <sheetData>
    <row r="1" spans="1:3" ht="18" x14ac:dyDescent="0.2">
      <c r="A1" s="10" t="s">
        <v>21</v>
      </c>
    </row>
    <row r="4" spans="1:3" x14ac:dyDescent="0.15">
      <c r="A4" s="16" t="s">
        <v>22</v>
      </c>
      <c r="B4" s="16"/>
      <c r="C4" s="18">
        <f>17428.27+4665+15000</f>
        <v>37093.270000000004</v>
      </c>
    </row>
    <row r="5" spans="1:3" x14ac:dyDescent="0.15">
      <c r="A5" s="17" t="s">
        <v>23</v>
      </c>
      <c r="B5" s="17"/>
      <c r="C5" s="19">
        <v>70000</v>
      </c>
    </row>
    <row r="6" spans="1:3" x14ac:dyDescent="0.15">
      <c r="A6" s="17" t="s">
        <v>36</v>
      </c>
      <c r="B6" s="17"/>
      <c r="C6" s="19">
        <v>6000</v>
      </c>
    </row>
    <row r="7" spans="1:3" x14ac:dyDescent="0.15">
      <c r="A7" s="17" t="s">
        <v>38</v>
      </c>
      <c r="B7" s="17"/>
      <c r="C7" s="19">
        <v>19985</v>
      </c>
    </row>
    <row r="8" spans="1:3" x14ac:dyDescent="0.15">
      <c r="A8" s="17" t="s">
        <v>37</v>
      </c>
      <c r="B8" s="17"/>
      <c r="C8" s="19">
        <v>13174</v>
      </c>
    </row>
    <row r="9" spans="1:3" x14ac:dyDescent="0.15">
      <c r="C9" s="3"/>
    </row>
    <row r="10" spans="1:3" x14ac:dyDescent="0.15">
      <c r="A10" s="20" t="s">
        <v>16</v>
      </c>
      <c r="B10" s="21">
        <f>C4+C5+C6+3000+C7+C8</f>
        <v>149252.27000000002</v>
      </c>
      <c r="C1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opLeftCell="B1" workbookViewId="0">
      <selection activeCell="B21" sqref="B21"/>
    </sheetView>
  </sheetViews>
  <sheetFormatPr defaultColWidth="11.43359375" defaultRowHeight="13.5" x14ac:dyDescent="0.15"/>
  <cols>
    <col min="1" max="1" width="49.50390625" style="1" bestFit="1" customWidth="1"/>
    <col min="2" max="2" width="16.54296875" style="1" bestFit="1" customWidth="1"/>
    <col min="3" max="16384" width="11.43359375" style="1"/>
  </cols>
  <sheetData>
    <row r="1" spans="1:4" ht="18" x14ac:dyDescent="0.2">
      <c r="A1" s="10" t="s">
        <v>0</v>
      </c>
    </row>
    <row r="4" spans="1:4" x14ac:dyDescent="0.15">
      <c r="A4" s="4" t="s">
        <v>1</v>
      </c>
      <c r="B4" s="4" t="s">
        <v>2</v>
      </c>
      <c r="C4" s="5"/>
      <c r="D4" s="6" t="s">
        <v>3</v>
      </c>
    </row>
    <row r="5" spans="1:4" x14ac:dyDescent="0.15">
      <c r="A5" s="1" t="s">
        <v>13</v>
      </c>
      <c r="B5" s="2">
        <v>1000</v>
      </c>
      <c r="D5" s="3" t="s">
        <v>17</v>
      </c>
    </row>
    <row r="6" spans="1:4" x14ac:dyDescent="0.15">
      <c r="A6" s="1" t="s">
        <v>5</v>
      </c>
      <c r="B6" s="2">
        <v>2000</v>
      </c>
      <c r="D6" s="3" t="s">
        <v>17</v>
      </c>
    </row>
    <row r="7" spans="1:4" x14ac:dyDescent="0.15">
      <c r="A7" s="1" t="s">
        <v>6</v>
      </c>
      <c r="B7" s="2">
        <v>2000</v>
      </c>
      <c r="D7" s="3" t="s">
        <v>32</v>
      </c>
    </row>
    <row r="8" spans="1:4" x14ac:dyDescent="0.15">
      <c r="A8" s="1" t="s">
        <v>11</v>
      </c>
      <c r="B8" s="2">
        <v>0</v>
      </c>
      <c r="D8" s="3"/>
    </row>
    <row r="9" spans="1:4" x14ac:dyDescent="0.15">
      <c r="A9" s="1" t="s">
        <v>7</v>
      </c>
      <c r="B9" s="2">
        <v>2000</v>
      </c>
      <c r="D9" s="3" t="s">
        <v>17</v>
      </c>
    </row>
    <row r="10" spans="1:4" x14ac:dyDescent="0.15">
      <c r="A10" s="1" t="s">
        <v>8</v>
      </c>
      <c r="B10" s="2">
        <v>0</v>
      </c>
      <c r="D10" s="3"/>
    </row>
    <row r="11" spans="1:4" x14ac:dyDescent="0.15">
      <c r="A11" s="1" t="s">
        <v>9</v>
      </c>
      <c r="B11" s="2">
        <v>2000</v>
      </c>
      <c r="D11" s="3" t="s">
        <v>31</v>
      </c>
    </row>
    <row r="12" spans="1:4" x14ac:dyDescent="0.15">
      <c r="A12" s="1" t="s">
        <v>10</v>
      </c>
      <c r="B12" s="2">
        <v>0</v>
      </c>
      <c r="D12" s="3"/>
    </row>
    <row r="13" spans="1:4" x14ac:dyDescent="0.15">
      <c r="A13" s="1" t="s">
        <v>12</v>
      </c>
      <c r="B13" s="2">
        <v>0</v>
      </c>
      <c r="D13" s="3"/>
    </row>
    <row r="14" spans="1:4" x14ac:dyDescent="0.15">
      <c r="A14" s="1" t="s">
        <v>14</v>
      </c>
      <c r="B14" s="2">
        <v>2000</v>
      </c>
      <c r="D14" s="3" t="s">
        <v>17</v>
      </c>
    </row>
    <row r="15" spans="1:4" x14ac:dyDescent="0.15">
      <c r="A15" s="1" t="s">
        <v>15</v>
      </c>
      <c r="B15" s="2">
        <v>2000</v>
      </c>
      <c r="D15" s="3" t="s">
        <v>17</v>
      </c>
    </row>
    <row r="16" spans="1:4" x14ac:dyDescent="0.15">
      <c r="D16" s="3"/>
    </row>
    <row r="17" spans="1:4" ht="22.5" x14ac:dyDescent="0.5">
      <c r="A17" s="11" t="s">
        <v>4</v>
      </c>
      <c r="B17" s="12">
        <f>SUM(B5:B15)</f>
        <v>13000</v>
      </c>
      <c r="C17" s="7"/>
      <c r="D17" s="8"/>
    </row>
    <row r="21" spans="1:4" x14ac:dyDescent="0.15">
      <c r="A21" s="9" t="s">
        <v>18</v>
      </c>
    </row>
    <row r="23" spans="1:4" x14ac:dyDescent="0.15">
      <c r="A23" s="14" t="s">
        <v>24</v>
      </c>
      <c r="B23" s="15">
        <v>5860.18</v>
      </c>
    </row>
    <row r="24" spans="1:4" x14ac:dyDescent="0.15">
      <c r="A24" s="14" t="s">
        <v>25</v>
      </c>
      <c r="B24" s="15">
        <v>2872</v>
      </c>
    </row>
    <row r="26" spans="1:4" ht="15.75" x14ac:dyDescent="0.3">
      <c r="A26" s="22" t="s">
        <v>16</v>
      </c>
      <c r="B26" s="23">
        <f>B23+B24</f>
        <v>8732.18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topLeftCell="A2" workbookViewId="0">
      <selection activeCell="B27" sqref="B27"/>
    </sheetView>
  </sheetViews>
  <sheetFormatPr defaultColWidth="11.43359375" defaultRowHeight="13.5" x14ac:dyDescent="0.15"/>
  <cols>
    <col min="1" max="3" width="11.43359375" style="13"/>
    <col min="4" max="4" width="14.125" style="13" bestFit="1" customWidth="1"/>
    <col min="5" max="5" width="13.1796875" style="13" bestFit="1" customWidth="1"/>
    <col min="6" max="16384" width="11.43359375" style="13"/>
  </cols>
  <sheetData>
    <row r="1" spans="1:4" ht="18" x14ac:dyDescent="0.2">
      <c r="A1" s="24" t="s">
        <v>19</v>
      </c>
      <c r="B1" s="24"/>
    </row>
    <row r="4" spans="1:4" x14ac:dyDescent="0.15">
      <c r="A4" s="27" t="s">
        <v>33</v>
      </c>
      <c r="B4" s="27"/>
      <c r="C4" s="27"/>
      <c r="D4" s="28">
        <v>43000</v>
      </c>
    </row>
    <row r="5" spans="1:4" x14ac:dyDescent="0.15">
      <c r="A5" s="25" t="s">
        <v>20</v>
      </c>
      <c r="B5" s="25"/>
      <c r="C5" s="25"/>
      <c r="D5" s="29">
        <f>Aportaciones!B17</f>
        <v>13000</v>
      </c>
    </row>
    <row r="6" spans="1:4" x14ac:dyDescent="0.15">
      <c r="A6" s="27" t="s">
        <v>34</v>
      </c>
      <c r="B6" s="27"/>
      <c r="C6" s="27"/>
      <c r="D6" s="29">
        <f>17778+3615</f>
        <v>21393</v>
      </c>
    </row>
    <row r="7" spans="1:4" x14ac:dyDescent="0.15">
      <c r="A7" s="27" t="s">
        <v>35</v>
      </c>
      <c r="B7" s="27"/>
      <c r="C7" s="27"/>
      <c r="D7" s="29">
        <v>55325</v>
      </c>
    </row>
    <row r="8" spans="1:4" x14ac:dyDescent="0.15">
      <c r="A8" s="27" t="s">
        <v>40</v>
      </c>
      <c r="B8" s="27"/>
      <c r="C8" s="27"/>
      <c r="D8" s="29">
        <v>40000</v>
      </c>
    </row>
    <row r="9" spans="1:4" ht="12" customHeight="1" x14ac:dyDescent="0.15">
      <c r="A9" s="27" t="s">
        <v>39</v>
      </c>
      <c r="B9" s="27"/>
      <c r="C9" s="27"/>
      <c r="D9" s="29">
        <v>15000</v>
      </c>
    </row>
    <row r="10" spans="1:4" ht="19.5" x14ac:dyDescent="0.3">
      <c r="A10" s="26" t="s">
        <v>26</v>
      </c>
      <c r="B10" s="31"/>
      <c r="C10" s="31"/>
      <c r="D10" s="30">
        <f>D4+D5+D7+D6+D8+D9</f>
        <v>187718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54DD-05FB-4070-9945-F613BF4C83B4}">
  <dimension ref="A2:D5"/>
  <sheetViews>
    <sheetView tabSelected="1" workbookViewId="0">
      <selection activeCell="B25" sqref="B25"/>
    </sheetView>
  </sheetViews>
  <sheetFormatPr defaultColWidth="11.43359375" defaultRowHeight="13.5" x14ac:dyDescent="0.15"/>
  <cols>
    <col min="1" max="1" width="11.43359375" style="13"/>
    <col min="2" max="2" width="13.44921875" style="13" bestFit="1" customWidth="1"/>
    <col min="3" max="3" width="13.71875" style="13" bestFit="1" customWidth="1"/>
    <col min="4" max="16384" width="11.43359375" style="13"/>
  </cols>
  <sheetData>
    <row r="2" spans="1:4" x14ac:dyDescent="0.15">
      <c r="A2" s="35" t="s">
        <v>27</v>
      </c>
      <c r="B2" s="36"/>
      <c r="C2" s="32">
        <f>Ingresos!D10</f>
        <v>187718</v>
      </c>
    </row>
    <row r="3" spans="1:4" x14ac:dyDescent="0.15">
      <c r="A3" s="35" t="s">
        <v>28</v>
      </c>
      <c r="B3" s="36"/>
      <c r="C3" s="33">
        <f>Gastos!B10</f>
        <v>149252.27000000002</v>
      </c>
      <c r="D3" s="13" t="s">
        <v>30</v>
      </c>
    </row>
    <row r="5" spans="1:4" ht="15.75" x14ac:dyDescent="0.3">
      <c r="A5" s="35" t="s">
        <v>29</v>
      </c>
      <c r="B5" s="36"/>
      <c r="C5" s="34">
        <f>C2-C3</f>
        <v>38465.729999999981</v>
      </c>
    </row>
  </sheetData>
  <mergeCells count="3"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</vt:lpstr>
      <vt:lpstr>Aportaciones</vt:lpstr>
      <vt:lpstr>Ingresos</vt:lpstr>
      <vt:lpstr>Estado de Resultados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</dc:creator>
  <cp:lastModifiedBy>CTP</cp:lastModifiedBy>
  <dcterms:created xsi:type="dcterms:W3CDTF">2015-06-05T18:19:34Z</dcterms:created>
  <dcterms:modified xsi:type="dcterms:W3CDTF">2024-05-15T16:13:46Z</dcterms:modified>
</cp:coreProperties>
</file>