
<file path=[Content_Types].xml><?xml version="1.0" encoding="utf-8"?>
<Types xmlns="http://schemas.openxmlformats.org/package/2006/content-types">
  <Default ContentType="image/jpeg" Extension="jpg"/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4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valuadores de encuesta " sheetId="1" r:id="rId4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20">
      <text>
        <t xml:space="preserve">De menor a mayor. Colocan los precios que utilizaron para la encuesta.
</t>
      </text>
    </comment>
  </commentList>
</comments>
</file>

<file path=xl/sharedStrings.xml><?xml version="1.0" encoding="utf-8"?>
<sst xmlns="http://schemas.openxmlformats.org/spreadsheetml/2006/main" count="27" uniqueCount="27">
  <si>
    <t>Nombre de la empresa:</t>
  </si>
  <si>
    <t>GUB</t>
  </si>
  <si>
    <t>Centro Educativo:</t>
  </si>
  <si>
    <t>CTP San Rafael De Poas de Alajuela</t>
  </si>
  <si>
    <t>Nombre del tutor:</t>
  </si>
  <si>
    <t>Ericka Zuniga Orozco</t>
  </si>
  <si>
    <t>Evaluador de encuestas</t>
  </si>
  <si>
    <t>Costos variables</t>
  </si>
  <si>
    <t>Género</t>
  </si>
  <si>
    <t>Procedencia</t>
  </si>
  <si>
    <t>Intervalos de edades</t>
  </si>
  <si>
    <t>Precios</t>
  </si>
  <si>
    <t>Demanda</t>
  </si>
  <si>
    <t>Masculino</t>
  </si>
  <si>
    <t>Femenino</t>
  </si>
  <si>
    <t>Rural</t>
  </si>
  <si>
    <t>Urbana</t>
  </si>
  <si>
    <t>0 - 9</t>
  </si>
  <si>
    <t>10 - 19</t>
  </si>
  <si>
    <t>20 - 29</t>
  </si>
  <si>
    <t>30 - 39</t>
  </si>
  <si>
    <t>40 - 49</t>
  </si>
  <si>
    <t>50 - 59</t>
  </si>
  <si>
    <t>60 o más</t>
  </si>
  <si>
    <t>Demanda acumulada</t>
  </si>
  <si>
    <t>Ingresos</t>
  </si>
  <si>
    <t>Ganancia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</si>
</sst>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₡&quot;#,##0.00"/>
  </numFmts>
  <fonts count="5">
    <font>
      <sz val="11.0"/>
      <color/>
      <name val="Arial"/>
      <scheme val="minor"/>
    </font>
    <font>
      <sz val="11.0"/>
      <color/>
      <name val="Calibri"/>
    </font>
    <font/>
    <font>
      <b/>
      <sz val="16.0"/>
      <color/>
      <name val="Calibri"/>
    </font>
    <font>
      <b/>
      <sz val="11.0"/>
      <color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00A0AF"/>
        <bgColor rgb="FF00A0AF"/>
      </patternFill>
    </fill>
    <fill>
      <patternFill patternType="solid">
        <fgColor rgb="FFD8D8D8"/>
        <bgColor rgb="FFD8D8D8"/>
      </patternFill>
    </fill>
  </fills>
  <borders count="17">
    <border/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/>
    </border>
    <border>
      <top/>
      <bottom/>
    </border>
    <border>
      <right/>
      <top/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2" fontId="1" numFmtId="0" xfId="0" applyAlignment="1" applyBorder="1" applyFill="1" applyFont="1">
      <alignment horizontal="center"/>
    </xf>
    <xf borderId="3" fillId="0" fontId="2" numFmtId="0" xfId="0" applyBorder="1" applyFont="1"/>
    <xf borderId="4" fillId="0" fontId="2" numFmtId="0" xfId="0" applyBorder="1" applyFont="1"/>
    <xf borderId="1" fillId="0" fontId="1" numFmtId="0" xfId="0" applyAlignment="1" applyBorder="1" applyFont="1">
      <alignment horizontal="left"/>
    </xf>
    <xf borderId="5" fillId="0" fontId="3" numFmtId="0" xfId="0" applyAlignment="1" applyBorder="1" applyFont="1">
      <alignment horizontal="center"/>
    </xf>
    <xf borderId="6" fillId="0" fontId="2" numFmtId="0" xfId="0" applyBorder="1" applyFont="1"/>
    <xf borderId="7" fillId="0" fontId="2" numFmtId="0" xfId="0" applyBorder="1" applyFont="1"/>
    <xf borderId="8" fillId="2" fontId="4" numFmtId="0" xfId="0" applyAlignment="1" applyBorder="1" applyFont="1">
      <alignment horizontal="left"/>
    </xf>
    <xf borderId="9" fillId="0" fontId="2" numFmtId="0" xfId="0" applyBorder="1" applyFont="1"/>
    <xf borderId="10" fillId="2" fontId="4" numFmtId="164" xfId="0" applyAlignment="1" applyBorder="1" applyFont="1" applyNumberFormat="1">
      <alignment horizontal="center" readingOrder="0"/>
    </xf>
    <xf borderId="1" fillId="0" fontId="4" numFmtId="0" xfId="0" applyAlignment="1" applyBorder="1" applyFont="1">
      <alignment horizontal="center"/>
    </xf>
    <xf borderId="1" fillId="0" fontId="1" numFmtId="164" xfId="0" applyAlignment="1" applyBorder="1" applyFont="1" applyNumberFormat="1">
      <alignment horizontal="center"/>
    </xf>
    <xf borderId="8" fillId="3" fontId="4" numFmtId="0" xfId="0" applyAlignment="1" applyBorder="1" applyFill="1" applyFont="1">
      <alignment horizontal="center"/>
    </xf>
    <xf borderId="11" fillId="0" fontId="2" numFmtId="0" xfId="0" applyBorder="1" applyFont="1"/>
    <xf borderId="12" fillId="3" fontId="4" numFmtId="0" xfId="0" applyAlignment="1" applyBorder="1" applyFont="1">
      <alignment horizontal="center"/>
    </xf>
    <xf borderId="13" fillId="0" fontId="2" numFmtId="0" xfId="0" applyBorder="1" applyFont="1"/>
    <xf borderId="14" fillId="0" fontId="2" numFmtId="0" xfId="0" applyBorder="1" applyFont="1"/>
    <xf borderId="15" fillId="0" fontId="4" numFmtId="0" xfId="0" applyAlignment="1" applyBorder="1" applyFont="1">
      <alignment horizontal="center"/>
    </xf>
    <xf borderId="16" fillId="0" fontId="4" numFmtId="0" xfId="0" applyAlignment="1" applyBorder="1" applyFont="1">
      <alignment horizontal="center"/>
    </xf>
    <xf borderId="16" fillId="0" fontId="4" numFmtId="49" xfId="0" applyAlignment="1" applyBorder="1" applyFont="1" applyNumberFormat="1">
      <alignment horizontal="center"/>
    </xf>
    <xf borderId="15" fillId="0" fontId="1" numFmtId="164" xfId="0" applyAlignment="1" applyBorder="1" applyFont="1" applyNumberFormat="1">
      <alignment horizontal="center" readingOrder="0"/>
    </xf>
    <xf borderId="15" fillId="0" fontId="1" numFmtId="0" xfId="0" applyAlignment="1" applyBorder="1" applyFont="1">
      <alignment horizontal="center"/>
    </xf>
    <xf borderId="15" fillId="3" fontId="1" numFmtId="0" xfId="0" applyAlignment="1" applyBorder="1" applyFont="1">
      <alignment horizontal="center"/>
    </xf>
    <xf borderId="15" fillId="3" fontId="1" numFmtId="164" xfId="0" applyAlignment="1" applyBorder="1" applyFont="1" applyNumberFormat="1">
      <alignment horizontal="center"/>
    </xf>
    <xf borderId="15" fillId="0" fontId="1" numFmtId="164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Precios. Amarillo ¢ 2000 / Rojo ¢ 3000 / Azul ¢ 4000</a:t>
            </a:r>
          </a:p>
        </c:rich>
      </c:tx>
      <c:overlay val="0"/>
    </c:title>
    <c:plotArea>
      <c:layout/>
      <c:pieChart>
        <c:varyColors val="1"/>
        <c:ser>
          <c:idx val="0"/>
          <c:order val="0"/>
          <c:tx>
            <c:strRef>
              <c:f>'Evaluadores de encuesta '!$A$20</c:f>
            </c:strRef>
          </c:tx>
          <c:dPt>
            <c:idx val="0"/>
            <c:spPr>
              <a:solidFill>
                <a:srgbClr val="4285F4"/>
              </a:solidFill>
            </c:spPr>
          </c:dPt>
          <c:dPt>
            <c:idx val="1"/>
            <c:spPr>
              <a:solidFill>
                <a:srgbClr val="EA4335"/>
              </a:solidFill>
            </c:spPr>
          </c:dPt>
          <c:dPt>
            <c:idx val="2"/>
            <c:spPr>
              <a:solidFill>
                <a:srgbClr val="FBBC04"/>
              </a:solidFill>
            </c:spPr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Pt>
            <c:idx val="9"/>
          </c:dPt>
          <c:dPt>
            <c:idx val="10"/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val>
            <c:numRef>
              <c:f>'Evaluadores de encuesta '!$A$21:$A$31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Género</a:t>
            </a:r>
          </a:p>
        </c:rich>
      </c:tx>
      <c:overlay val="0"/>
    </c:title>
    <c:plotArea>
      <c:layout/>
      <c:barChart>
        <c:barDir val="col"/>
        <c:grouping val="percentStacked"/>
        <c:ser>
          <c:idx val="0"/>
          <c:order val="0"/>
          <c:tx>
            <c:v>Masculino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'Evaluadores de encuesta '!$A$21:$A$31</c:f>
            </c:strRef>
          </c:cat>
          <c:val>
            <c:numRef>
              <c:f>'Evaluadores de encuesta '!$C$21:$C$31</c:f>
              <c:numCache/>
            </c:numRef>
          </c:val>
        </c:ser>
        <c:ser>
          <c:idx val="1"/>
          <c:order val="1"/>
          <c:tx>
            <c:v>Femenino</c:v>
          </c:tx>
          <c:spPr>
            <a:solidFill>
              <a:srgbClr val="EA4335"/>
            </a:solidFill>
            <a:ln cmpd="sng">
              <a:solidFill>
                <a:srgbClr val="000000"/>
              </a:solidFill>
            </a:ln>
          </c:spPr>
          <c:cat>
            <c:strRef>
              <c:f>'Evaluadores de encuesta '!$A$21:$A$31</c:f>
            </c:strRef>
          </c:cat>
          <c:val>
            <c:numRef>
              <c:f>'Evaluadores de encuesta '!$D$21:$D$31</c:f>
              <c:numCache/>
            </c:numRef>
          </c:val>
        </c:ser>
        <c:overlap val="100"/>
        <c:axId val="542762449"/>
        <c:axId val="330345081"/>
      </c:barChart>
      <c:catAx>
        <c:axId val="54276244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Precios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330345081"/>
      </c:catAx>
      <c:valAx>
        <c:axId val="33034508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Porcentaje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542762449"/>
      </c:valAx>
    </c:plotArea>
    <c:legend>
      <c:legendPos val="r"/>
      <c:overlay val="0"/>
      <c:txPr>
        <a:bodyPr/>
        <a:lstStyle/>
        <a:p>
          <a:pPr lvl="0">
            <a:defRPr b="1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Procedencia</a:t>
            </a:r>
          </a:p>
        </c:rich>
      </c:tx>
      <c:overlay val="0"/>
    </c:title>
    <c:plotArea>
      <c:layout/>
      <c:barChart>
        <c:barDir val="col"/>
        <c:grouping val="percentStacked"/>
        <c:ser>
          <c:idx val="0"/>
          <c:order val="0"/>
          <c:tx>
            <c:v>Rural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'Evaluadores de encuesta '!$A$21:$A$31</c:f>
            </c:strRef>
          </c:cat>
          <c:val>
            <c:numRef>
              <c:f>'Evaluadores de encuesta '!$E$21:$E$31</c:f>
              <c:numCache/>
            </c:numRef>
          </c:val>
        </c:ser>
        <c:ser>
          <c:idx val="1"/>
          <c:order val="1"/>
          <c:tx>
            <c:v>Urbana</c:v>
          </c:tx>
          <c:spPr>
            <a:solidFill>
              <a:srgbClr val="EA4335"/>
            </a:solidFill>
            <a:ln cmpd="sng">
              <a:solidFill>
                <a:srgbClr val="000000"/>
              </a:solidFill>
            </a:ln>
          </c:spPr>
          <c:cat>
            <c:strRef>
              <c:f>'Evaluadores de encuesta '!$A$21:$A$31</c:f>
            </c:strRef>
          </c:cat>
          <c:val>
            <c:numRef>
              <c:f>'Evaluadores de encuesta '!$F$21:$F$31</c:f>
              <c:numCache/>
            </c:numRef>
          </c:val>
        </c:ser>
        <c:overlap val="100"/>
        <c:axId val="1936731548"/>
        <c:axId val="2039041773"/>
      </c:barChart>
      <c:catAx>
        <c:axId val="19367315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Precios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039041773"/>
      </c:catAx>
      <c:valAx>
        <c:axId val="2039041773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Porcentaje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936731548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Edad</a:t>
            </a:r>
          </a:p>
        </c:rich>
      </c:tx>
      <c:overlay val="0"/>
    </c:title>
    <c:plotArea>
      <c:layout/>
      <c:barChart>
        <c:barDir val="col"/>
        <c:grouping val="percentStacked"/>
        <c:ser>
          <c:idx val="0"/>
          <c:order val="0"/>
          <c:tx>
            <c:v>0 - 9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'Evaluadores de encuesta '!$A$21:$A$31</c:f>
            </c:strRef>
          </c:cat>
          <c:val>
            <c:numRef>
              <c:f>'Evaluadores de encuesta '!$G$21:$G$31</c:f>
              <c:numCache/>
            </c:numRef>
          </c:val>
        </c:ser>
        <c:ser>
          <c:idx val="1"/>
          <c:order val="1"/>
          <c:tx>
            <c:v>10 - 19</c:v>
          </c:tx>
          <c:spPr>
            <a:solidFill>
              <a:srgbClr val="EA4335"/>
            </a:solidFill>
            <a:ln cmpd="sng">
              <a:solidFill>
                <a:srgbClr val="000000"/>
              </a:solidFill>
            </a:ln>
          </c:spPr>
          <c:cat>
            <c:strRef>
              <c:f>'Evaluadores de encuesta '!$A$21:$A$31</c:f>
            </c:strRef>
          </c:cat>
          <c:val>
            <c:numRef>
              <c:f>'Evaluadores de encuesta '!$H$21:$H$31</c:f>
              <c:numCache/>
            </c:numRef>
          </c:val>
        </c:ser>
        <c:ser>
          <c:idx val="2"/>
          <c:order val="2"/>
          <c:tx>
            <c:v>20 - 29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'Evaluadores de encuesta '!$A$21:$A$31</c:f>
            </c:strRef>
          </c:cat>
          <c:val>
            <c:numRef>
              <c:f>'Evaluadores de encuesta '!$I$21:$I$31</c:f>
              <c:numCache/>
            </c:numRef>
          </c:val>
        </c:ser>
        <c:ser>
          <c:idx val="3"/>
          <c:order val="3"/>
          <c:tx>
            <c:v>30 - 39</c:v>
          </c:tx>
          <c:spPr>
            <a:solidFill>
              <a:srgbClr val="34A853"/>
            </a:solidFill>
            <a:ln cmpd="sng">
              <a:solidFill>
                <a:srgbClr val="000000"/>
              </a:solidFill>
            </a:ln>
          </c:spPr>
          <c:cat>
            <c:strRef>
              <c:f>'Evaluadores de encuesta '!$A$21:$A$31</c:f>
            </c:strRef>
          </c:cat>
          <c:val>
            <c:numRef>
              <c:f>'Evaluadores de encuesta '!$J$21:$J$31</c:f>
              <c:numCache/>
            </c:numRef>
          </c:val>
        </c:ser>
        <c:ser>
          <c:idx val="4"/>
          <c:order val="4"/>
          <c:tx>
            <c:v>40 - 49</c:v>
          </c:tx>
          <c:spPr>
            <a:solidFill>
              <a:srgbClr val="FF6D01"/>
            </a:solidFill>
            <a:ln cmpd="sng">
              <a:solidFill>
                <a:srgbClr val="000000"/>
              </a:solidFill>
            </a:ln>
          </c:spPr>
          <c:cat>
            <c:strRef>
              <c:f>'Evaluadores de encuesta '!$A$21:$A$31</c:f>
            </c:strRef>
          </c:cat>
          <c:val>
            <c:numRef>
              <c:f>'Evaluadores de encuesta '!$K$21:$K$31</c:f>
              <c:numCache/>
            </c:numRef>
          </c:val>
        </c:ser>
        <c:ser>
          <c:idx val="5"/>
          <c:order val="5"/>
          <c:tx>
            <c:v>50 - 59</c:v>
          </c:tx>
          <c:spPr>
            <a:solidFill>
              <a:srgbClr val="46BDC6"/>
            </a:solidFill>
            <a:ln cmpd="sng">
              <a:solidFill>
                <a:srgbClr val="000000"/>
              </a:solidFill>
            </a:ln>
          </c:spPr>
          <c:cat>
            <c:strRef>
              <c:f>'Evaluadores de encuesta '!$A$21:$A$31</c:f>
            </c:strRef>
          </c:cat>
          <c:val>
            <c:numRef>
              <c:f>'Evaluadores de encuesta '!$L$21:$L$31</c:f>
              <c:numCache/>
            </c:numRef>
          </c:val>
        </c:ser>
        <c:ser>
          <c:idx val="6"/>
          <c:order val="6"/>
          <c:tx>
            <c:v>60 o más</c:v>
          </c:tx>
          <c:spPr>
            <a:solidFill>
              <a:srgbClr val="7BAAF7"/>
            </a:solidFill>
            <a:ln cmpd="sng">
              <a:solidFill>
                <a:srgbClr val="000000"/>
              </a:solidFill>
            </a:ln>
          </c:spPr>
          <c:cat>
            <c:strRef>
              <c:f>'Evaluadores de encuesta '!$A$21:$A$31</c:f>
            </c:strRef>
          </c:cat>
          <c:val>
            <c:numRef>
              <c:f>'Evaluadores de encuesta '!$M$21:$M$31</c:f>
              <c:numCache/>
            </c:numRef>
          </c:val>
        </c:ser>
        <c:overlap val="100"/>
        <c:axId val="1802758795"/>
        <c:axId val="1046450155"/>
      </c:barChart>
      <c:catAx>
        <c:axId val="180275879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Precios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046450155"/>
      </c:catAx>
      <c:valAx>
        <c:axId val="1046450155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Porcentaje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802758795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image" Target="../media/image1.png"/><Relationship Id="rId6" Type="http://schemas.openxmlformats.org/officeDocument/2006/relationships/image" Target="../media/image2.png"/><Relationship Id="rId7" Type="http://schemas.openxmlformats.org/officeDocument/2006/relationships/image" Target="../media/image3.png"/><Relationship Id="rId8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95250</xdr:colOff>
      <xdr:row>32</xdr:row>
      <xdr:rowOff>152400</xdr:rowOff>
    </xdr:from>
    <xdr:ext cx="6191250" cy="3800475"/>
    <xdr:graphicFrame>
      <xdr:nvGraphicFramePr>
        <xdr:cNvPr id="1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9</xdr:col>
      <xdr:colOff>209550</xdr:colOff>
      <xdr:row>33</xdr:row>
      <xdr:rowOff>38100</xdr:rowOff>
    </xdr:from>
    <xdr:ext cx="5657850" cy="3790950"/>
    <xdr:graphicFrame>
      <xdr:nvGraphicFramePr>
        <xdr:cNvPr id="2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0</xdr:col>
      <xdr:colOff>19050</xdr:colOff>
      <xdr:row>56</xdr:row>
      <xdr:rowOff>133350</xdr:rowOff>
    </xdr:from>
    <xdr:ext cx="6210300" cy="3362325"/>
    <xdr:graphicFrame>
      <xdr:nvGraphicFramePr>
        <xdr:cNvPr id="3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9</xdr:col>
      <xdr:colOff>219075</xdr:colOff>
      <xdr:row>55</xdr:row>
      <xdr:rowOff>133350</xdr:rowOff>
    </xdr:from>
    <xdr:ext cx="5657850" cy="3543300"/>
    <xdr:graphicFrame>
      <xdr:nvGraphicFramePr>
        <xdr:cNvPr id="4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0</xdr:col>
      <xdr:colOff>342900</xdr:colOff>
      <xdr:row>2</xdr:row>
      <xdr:rowOff>66675</xdr:rowOff>
    </xdr:from>
    <xdr:ext cx="3933825" cy="857250"/>
    <xdr:pic>
      <xdr:nvPicPr>
        <xdr:cNvPr id="0" name="image1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628650</xdr:colOff>
      <xdr:row>5</xdr:row>
      <xdr:rowOff>171450</xdr:rowOff>
    </xdr:from>
    <xdr:ext cx="2238375" cy="704850"/>
    <xdr:pic>
      <xdr:nvPicPr>
        <xdr:cNvPr id="0" name="image2.pn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10</xdr:row>
      <xdr:rowOff>47625</xdr:rowOff>
    </xdr:from>
    <xdr:ext cx="12268200" cy="114300"/>
    <xdr:pic>
      <xdr:nvPicPr>
        <xdr:cNvPr id="0" name="image3.pn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381000</xdr:colOff>
      <xdr:row>3</xdr:row>
      <xdr:rowOff>152400</xdr:rowOff>
    </xdr:from>
    <xdr:ext cx="3162300" cy="581025"/>
    <xdr:pic>
      <xdr:nvPicPr>
        <xdr:cNvPr id="0" name="image4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.43"/>
    <col customWidth="1" min="2" max="2" width="12.14"/>
    <col customWidth="1" min="3" max="3" width="9.43"/>
    <col customWidth="1" min="4" max="4" width="12.71"/>
    <col customWidth="1" min="5" max="5" width="9.14"/>
    <col customWidth="1" min="6" max="6" width="9.43"/>
    <col customWidth="1" min="7" max="13" width="10.86"/>
    <col customWidth="1" min="14" max="14" width="17.14"/>
    <col customWidth="1" min="15" max="15" width="23.0"/>
    <col customWidth="1" min="16" max="16" width="12.86"/>
    <col customWidth="1" min="17" max="17" width="10.86"/>
  </cols>
  <sheetData>
    <row r="1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4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14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ht="14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ht="14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ht="14.2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ht="14.25" customHeight="1">
      <c r="A12" s="1" t="s">
        <v>0</v>
      </c>
      <c r="B12" s="1"/>
      <c r="C12" s="2" t="s">
        <v>1</v>
      </c>
      <c r="D12" s="3"/>
      <c r="E12" s="4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ht="14.25" customHeight="1">
      <c r="A13" s="1" t="s">
        <v>2</v>
      </c>
      <c r="B13" s="1"/>
      <c r="C13" s="2" t="s">
        <v>3</v>
      </c>
      <c r="D13" s="3"/>
      <c r="E13" s="4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ht="14.25" customHeight="1">
      <c r="A14" s="1" t="s">
        <v>4</v>
      </c>
      <c r="B14" s="1"/>
      <c r="C14" s="2" t="s">
        <v>5</v>
      </c>
      <c r="D14" s="3"/>
      <c r="E14" s="4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ht="14.25" customHeight="1">
      <c r="A15" s="5"/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ht="14.25" customHeight="1">
      <c r="A16" s="1"/>
      <c r="B16" s="1"/>
      <c r="C16" s="1"/>
      <c r="D16" s="1"/>
      <c r="E16" s="1"/>
      <c r="F16" s="1"/>
      <c r="G16" s="6" t="s">
        <v>6</v>
      </c>
      <c r="H16" s="7"/>
      <c r="I16" s="7"/>
      <c r="J16" s="7"/>
      <c r="K16" s="8"/>
      <c r="L16" s="1"/>
      <c r="M16" s="1"/>
      <c r="N16" s="1"/>
      <c r="O16" s="1"/>
      <c r="P16" s="1"/>
      <c r="Q16" s="1"/>
    </row>
    <row r="17" ht="14.25" customHeight="1">
      <c r="A17" s="9" t="s">
        <v>7</v>
      </c>
      <c r="B17" s="10"/>
      <c r="C17" s="11">
        <v>106595.0</v>
      </c>
      <c r="D17" s="12"/>
      <c r="E17" s="12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ht="14.25" customHeight="1">
      <c r="A18" s="5"/>
      <c r="B18" s="5"/>
      <c r="C18" s="13"/>
      <c r="D18" s="12"/>
      <c r="E18" s="12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ht="14.25" customHeight="1">
      <c r="A19" s="1"/>
      <c r="B19" s="1"/>
      <c r="C19" s="14" t="s">
        <v>8</v>
      </c>
      <c r="D19" s="15"/>
      <c r="E19" s="16" t="s">
        <v>9</v>
      </c>
      <c r="F19" s="15"/>
      <c r="G19" s="16" t="s">
        <v>10</v>
      </c>
      <c r="H19" s="17"/>
      <c r="I19" s="17"/>
      <c r="J19" s="17"/>
      <c r="K19" s="17"/>
      <c r="L19" s="17"/>
      <c r="M19" s="18"/>
      <c r="N19" s="1"/>
      <c r="O19" s="1"/>
      <c r="P19" s="1"/>
      <c r="Q19" s="1"/>
    </row>
    <row r="20" ht="14.25" customHeight="1">
      <c r="A20" s="19" t="s">
        <v>11</v>
      </c>
      <c r="B20" s="19" t="s">
        <v>12</v>
      </c>
      <c r="C20" s="20" t="s">
        <v>13</v>
      </c>
      <c r="D20" s="20" t="s">
        <v>14</v>
      </c>
      <c r="E20" s="20" t="s">
        <v>15</v>
      </c>
      <c r="F20" s="20" t="s">
        <v>16</v>
      </c>
      <c r="G20" s="21" t="s">
        <v>17</v>
      </c>
      <c r="H20" s="21" t="s">
        <v>18</v>
      </c>
      <c r="I20" s="21" t="s">
        <v>19</v>
      </c>
      <c r="J20" s="21" t="s">
        <v>20</v>
      </c>
      <c r="K20" s="21" t="s">
        <v>21</v>
      </c>
      <c r="L20" s="21" t="s">
        <v>22</v>
      </c>
      <c r="M20" s="21" t="s">
        <v>23</v>
      </c>
      <c r="N20" s="19" t="s">
        <v>24</v>
      </c>
      <c r="O20" s="19" t="s">
        <v>25</v>
      </c>
      <c r="P20" s="19" t="s">
        <v>26</v>
      </c>
      <c r="Q20" s="1"/>
    </row>
    <row r="21" ht="14.25" customHeight="1">
      <c r="A21" s="22">
        <v>2000.0</v>
      </c>
      <c r="B21" s="23">
        <v>37.0</v>
      </c>
      <c r="C21" s="23">
        <v>19.0</v>
      </c>
      <c r="D21" s="24" t="str">
        <f t="shared" ref="D21:D31" si="1">+B21-C21</f>
        <v>18</v>
      </c>
      <c r="E21" s="23">
        <v>37.0</v>
      </c>
      <c r="F21" s="24" t="str">
        <f t="shared" ref="F21:F31" si="2">+B21-E21</f>
        <v>0</v>
      </c>
      <c r="G21" s="23">
        <v>0.0</v>
      </c>
      <c r="H21" s="23">
        <v>32.0</v>
      </c>
      <c r="I21" s="23">
        <v>0.0</v>
      </c>
      <c r="J21" s="23">
        <v>4.0</v>
      </c>
      <c r="K21" s="23">
        <v>1.0</v>
      </c>
      <c r="L21" s="23">
        <v>0.0</v>
      </c>
      <c r="M21" s="23">
        <v>0.0</v>
      </c>
      <c r="N21" s="24" t="str">
        <f t="shared" ref="N21:N30" si="3">+N22+B21</f>
        <v>50</v>
      </c>
      <c r="O21" s="25" t="str">
        <f>N21*A21</f>
        <v>₡100,000.00</v>
      </c>
      <c r="P21" s="25" t="str">
        <f t="shared" ref="P21:P31" si="4">+O21-($C$17*N21)</f>
        <v>-₡5,229,750.00</v>
      </c>
      <c r="Q21" s="1"/>
    </row>
    <row r="22" ht="14.25" customHeight="1">
      <c r="A22" s="22">
        <v>3000.0</v>
      </c>
      <c r="B22" s="23">
        <v>6.0</v>
      </c>
      <c r="C22" s="23">
        <v>3.0</v>
      </c>
      <c r="D22" s="24" t="str">
        <f t="shared" si="1"/>
        <v>3</v>
      </c>
      <c r="E22" s="23">
        <v>6.0</v>
      </c>
      <c r="F22" s="24" t="str">
        <f t="shared" si="2"/>
        <v>0</v>
      </c>
      <c r="G22" s="23">
        <v>0.0</v>
      </c>
      <c r="H22" s="23">
        <v>4.0</v>
      </c>
      <c r="I22" s="23">
        <v>2.0</v>
      </c>
      <c r="J22" s="23">
        <v>0.0</v>
      </c>
      <c r="K22" s="23">
        <v>0.0</v>
      </c>
      <c r="L22" s="23">
        <v>0.0</v>
      </c>
      <c r="M22" s="23">
        <v>0.0</v>
      </c>
      <c r="N22" s="24" t="str">
        <f t="shared" si="3"/>
        <v>13</v>
      </c>
      <c r="O22" s="25" t="str">
        <f t="shared" ref="O22:O31" si="5">+N22*A22</f>
        <v>₡39,000.00</v>
      </c>
      <c r="P22" s="25" t="str">
        <f t="shared" si="4"/>
        <v>-₡1,346,735.00</v>
      </c>
      <c r="Q22" s="1"/>
    </row>
    <row r="23" ht="14.25" customHeight="1">
      <c r="A23" s="22">
        <v>4000.0</v>
      </c>
      <c r="B23" s="23">
        <v>7.0</v>
      </c>
      <c r="C23" s="23">
        <v>5.0</v>
      </c>
      <c r="D23" s="24" t="str">
        <f t="shared" si="1"/>
        <v>2</v>
      </c>
      <c r="E23" s="23">
        <v>7.0</v>
      </c>
      <c r="F23" s="24" t="str">
        <f t="shared" si="2"/>
        <v>0</v>
      </c>
      <c r="G23" s="23">
        <v>0.0</v>
      </c>
      <c r="H23" s="23">
        <v>5.0</v>
      </c>
      <c r="I23" s="23">
        <v>1.0</v>
      </c>
      <c r="J23" s="23">
        <v>0.0</v>
      </c>
      <c r="K23" s="23">
        <v>1.0</v>
      </c>
      <c r="L23" s="23">
        <v>0.0</v>
      </c>
      <c r="M23" s="23">
        <v>0.0</v>
      </c>
      <c r="N23" s="24" t="str">
        <f t="shared" si="3"/>
        <v>7</v>
      </c>
      <c r="O23" s="25" t="str">
        <f t="shared" si="5"/>
        <v>₡28,000.00</v>
      </c>
      <c r="P23" s="25" t="str">
        <f t="shared" si="4"/>
        <v>-₡718,165.00</v>
      </c>
      <c r="Q23" s="1"/>
    </row>
    <row r="24" ht="14.25" customHeight="1">
      <c r="A24" s="26"/>
      <c r="B24" s="23"/>
      <c r="C24" s="23"/>
      <c r="D24" s="24" t="str">
        <f t="shared" si="1"/>
        <v>0</v>
      </c>
      <c r="E24" s="23"/>
      <c r="F24" s="24" t="str">
        <f t="shared" si="2"/>
        <v>0</v>
      </c>
      <c r="G24" s="23"/>
      <c r="H24" s="23"/>
      <c r="I24" s="23"/>
      <c r="J24" s="23"/>
      <c r="K24" s="23"/>
      <c r="L24" s="23"/>
      <c r="M24" s="23"/>
      <c r="N24" s="24" t="str">
        <f t="shared" si="3"/>
        <v>0</v>
      </c>
      <c r="O24" s="25" t="str">
        <f t="shared" si="5"/>
        <v>₡0.00</v>
      </c>
      <c r="P24" s="25" t="str">
        <f t="shared" si="4"/>
        <v>₡0.00</v>
      </c>
      <c r="Q24" s="1"/>
    </row>
    <row r="25" ht="14.25" customHeight="1">
      <c r="A25" s="26"/>
      <c r="B25" s="23"/>
      <c r="C25" s="23"/>
      <c r="D25" s="24" t="str">
        <f t="shared" si="1"/>
        <v>0</v>
      </c>
      <c r="E25" s="23"/>
      <c r="F25" s="24" t="str">
        <f t="shared" si="2"/>
        <v>0</v>
      </c>
      <c r="G25" s="23"/>
      <c r="H25" s="23"/>
      <c r="I25" s="23"/>
      <c r="J25" s="23"/>
      <c r="K25" s="23"/>
      <c r="L25" s="23"/>
      <c r="M25" s="23"/>
      <c r="N25" s="24" t="str">
        <f t="shared" si="3"/>
        <v>0</v>
      </c>
      <c r="O25" s="25" t="str">
        <f t="shared" si="5"/>
        <v>₡0.00</v>
      </c>
      <c r="P25" s="25" t="str">
        <f t="shared" si="4"/>
        <v>₡0.00</v>
      </c>
      <c r="Q25" s="1"/>
    </row>
    <row r="26" ht="14.25" customHeight="1">
      <c r="A26" s="26"/>
      <c r="B26" s="23"/>
      <c r="C26" s="23"/>
      <c r="D26" s="24" t="str">
        <f t="shared" si="1"/>
        <v>0</v>
      </c>
      <c r="E26" s="23"/>
      <c r="F26" s="24" t="str">
        <f t="shared" si="2"/>
        <v>0</v>
      </c>
      <c r="G26" s="23"/>
      <c r="H26" s="23"/>
      <c r="I26" s="23"/>
      <c r="J26" s="23"/>
      <c r="K26" s="23"/>
      <c r="L26" s="23"/>
      <c r="M26" s="23"/>
      <c r="N26" s="24" t="str">
        <f t="shared" si="3"/>
        <v>0</v>
      </c>
      <c r="O26" s="25" t="str">
        <f t="shared" si="5"/>
        <v>₡0.00</v>
      </c>
      <c r="P26" s="25" t="str">
        <f t="shared" si="4"/>
        <v>₡0.00</v>
      </c>
      <c r="Q26" s="1"/>
    </row>
    <row r="27" ht="14.25" customHeight="1">
      <c r="A27" s="26"/>
      <c r="B27" s="23"/>
      <c r="C27" s="23"/>
      <c r="D27" s="24" t="str">
        <f t="shared" si="1"/>
        <v>0</v>
      </c>
      <c r="E27" s="23"/>
      <c r="F27" s="24" t="str">
        <f t="shared" si="2"/>
        <v>0</v>
      </c>
      <c r="G27" s="23"/>
      <c r="H27" s="23"/>
      <c r="I27" s="23"/>
      <c r="J27" s="23"/>
      <c r="K27" s="23"/>
      <c r="L27" s="23"/>
      <c r="M27" s="23"/>
      <c r="N27" s="24" t="str">
        <f t="shared" si="3"/>
        <v>0</v>
      </c>
      <c r="O27" s="25" t="str">
        <f t="shared" si="5"/>
        <v>₡0.00</v>
      </c>
      <c r="P27" s="25" t="str">
        <f t="shared" si="4"/>
        <v>₡0.00</v>
      </c>
      <c r="Q27" s="1"/>
    </row>
    <row r="28" ht="14.25" customHeight="1">
      <c r="A28" s="26"/>
      <c r="B28" s="23"/>
      <c r="C28" s="23"/>
      <c r="D28" s="24" t="str">
        <f t="shared" si="1"/>
        <v>0</v>
      </c>
      <c r="E28" s="23"/>
      <c r="F28" s="24" t="str">
        <f t="shared" si="2"/>
        <v>0</v>
      </c>
      <c r="G28" s="23"/>
      <c r="H28" s="23"/>
      <c r="I28" s="23"/>
      <c r="J28" s="23"/>
      <c r="K28" s="23"/>
      <c r="L28" s="23"/>
      <c r="M28" s="23"/>
      <c r="N28" s="24" t="str">
        <f t="shared" si="3"/>
        <v>0</v>
      </c>
      <c r="O28" s="25" t="str">
        <f t="shared" si="5"/>
        <v>₡0.00</v>
      </c>
      <c r="P28" s="25" t="str">
        <f t="shared" si="4"/>
        <v>₡0.00</v>
      </c>
      <c r="Q28" s="1"/>
    </row>
    <row r="29" ht="14.25" customHeight="1">
      <c r="A29" s="26"/>
      <c r="B29" s="23"/>
      <c r="C29" s="23"/>
      <c r="D29" s="24" t="str">
        <f t="shared" si="1"/>
        <v>0</v>
      </c>
      <c r="E29" s="23"/>
      <c r="F29" s="24" t="str">
        <f t="shared" si="2"/>
        <v>0</v>
      </c>
      <c r="G29" s="23"/>
      <c r="H29" s="23"/>
      <c r="I29" s="23"/>
      <c r="J29" s="23"/>
      <c r="K29" s="23"/>
      <c r="L29" s="23"/>
      <c r="M29" s="23"/>
      <c r="N29" s="24" t="str">
        <f t="shared" si="3"/>
        <v>0</v>
      </c>
      <c r="O29" s="25" t="str">
        <f t="shared" si="5"/>
        <v>₡0.00</v>
      </c>
      <c r="P29" s="25" t="str">
        <f t="shared" si="4"/>
        <v>₡0.00</v>
      </c>
      <c r="Q29" s="1"/>
    </row>
    <row r="30" ht="14.25" customHeight="1">
      <c r="A30" s="26"/>
      <c r="B30" s="23"/>
      <c r="C30" s="23"/>
      <c r="D30" s="24" t="str">
        <f t="shared" si="1"/>
        <v>0</v>
      </c>
      <c r="E30" s="23"/>
      <c r="F30" s="24" t="str">
        <f t="shared" si="2"/>
        <v>0</v>
      </c>
      <c r="G30" s="23"/>
      <c r="H30" s="23"/>
      <c r="I30" s="23"/>
      <c r="J30" s="23"/>
      <c r="K30" s="23"/>
      <c r="L30" s="23"/>
      <c r="M30" s="23"/>
      <c r="N30" s="24" t="str">
        <f t="shared" si="3"/>
        <v>0</v>
      </c>
      <c r="O30" s="25" t="str">
        <f t="shared" si="5"/>
        <v>₡0.00</v>
      </c>
      <c r="P30" s="25" t="str">
        <f t="shared" si="4"/>
        <v>₡0.00</v>
      </c>
      <c r="Q30" s="1"/>
    </row>
    <row r="31" ht="14.25" customHeight="1">
      <c r="A31" s="26"/>
      <c r="B31" s="23"/>
      <c r="C31" s="23"/>
      <c r="D31" s="24" t="str">
        <f t="shared" si="1"/>
        <v>0</v>
      </c>
      <c r="E31" s="23"/>
      <c r="F31" s="24" t="str">
        <f t="shared" si="2"/>
        <v>0</v>
      </c>
      <c r="G31" s="23"/>
      <c r="H31" s="23"/>
      <c r="I31" s="23"/>
      <c r="J31" s="23"/>
      <c r="K31" s="23"/>
      <c r="L31" s="23"/>
      <c r="M31" s="23"/>
      <c r="N31" s="24" t="str">
        <f>+B31</f>
        <v/>
      </c>
      <c r="O31" s="25" t="str">
        <f t="shared" si="5"/>
        <v>₡0.00</v>
      </c>
      <c r="P31" s="25" t="str">
        <f t="shared" si="4"/>
        <v>₡0.00</v>
      </c>
      <c r="Q31" s="1"/>
    </row>
    <row r="32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</sheetData>
  <mergeCells count="8">
    <mergeCell ref="G19:M19"/>
    <mergeCell ref="G16:K16"/>
    <mergeCell ref="C13:E13"/>
    <mergeCell ref="C14:E14"/>
    <mergeCell ref="C12:E12"/>
    <mergeCell ref="A17:B17"/>
    <mergeCell ref="C19:D19"/>
    <mergeCell ref="E19:F19"/>
  </mergeCells>
  <printOptions/>
  <pageMargins bottom="0.75" footer="0.0" header="0.0" left="0.7" right="0.7" top="0.75"/>
  <pageSetup orientation="portrait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Manager/>
  <Company/>
  <ScaleCrop>false</ScaleCrop>
  <HeadingPairs>
    <vt:vector baseType="variant" size="2">
      <vt:variant>
        <vt:lpstr>Hojas de cálculo</vt:lpstr>
      </vt:variant>
      <vt:variant>
        <vt:i4>1</vt:i4>
      </vt:variant>
    </vt:vector>
  </HeadingPairs>
  <TitlesOfParts>
    <vt:vector baseType="lpstr" size="1">
      <vt:lpstr>Modelo de Negocios</vt:lpstr>
    </vt:vector>
  </TitlesOfParts>
  <LinksUpToDate>false</LinksUpToDate>
  <SharedDoc>false</SharedDoc>
  <HyperlinkBase/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category/>
  <cp:contentStatus/>
  <dcterms:created xsi:type="dcterms:W3CDTF">2014-01-09T17:24:36Z</dcterms:created>
  <dc:creator>Marvin Gómez</dc:creator>
  <dc:description/>
  <cp:keywords/>
  <cp:lastModifiedBy>CTPSRP_PC_06</cp:lastModifiedBy>
  <dcterms:modified xsi:type="dcterms:W3CDTF">2024-06-24T16:57:37Z</dcterms:modified>
  <cp:revision/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