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71" windowHeight="6420"/>
  </bookViews>
  <sheets>
    <sheet name="Punto de Equilib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<sst xmlns="http://schemas.openxmlformats.org/spreadsheetml/2006/main" count="30" uniqueCount="30">
  <si>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Nombre de la empresa:</t>
  </si>
  <si>
    <t>GUB ( Good Use Bags )</t>
  </si>
  <si>
    <t>Centro educativo:</t>
  </si>
  <si>
    <t>CTP San Rafael de Póas</t>
  </si>
  <si>
    <t>Nombre del tutor:</t>
  </si>
  <si>
    <t>Ericka Zúñiga Orozco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</si>
  <si>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</si>
  <si>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</si>
  <si>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</si>
  <si>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</si>
  <si>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</si>
  <si>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</si>
  <si>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</si>
  <si>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Tejido Antifluido Stl-K café</t>
  </si>
  <si>
    <t>Tejido Antifluido Stl-K celeste</t>
  </si>
  <si>
    <t>Tejido Antifluido Stl-K Blanco</t>
  </si>
  <si>
    <t>HIlo color negro</t>
  </si>
  <si>
    <t>Ziper Negro</t>
  </si>
  <si>
    <t>Maquina de coser</t>
  </si>
  <si>
    <t>COSTO VARIABLE UNITARIO</t>
  </si>
  <si>
    <t>Descripción de costos fijos</t>
  </si>
  <si>
    <t>Monto</t>
  </si>
  <si>
    <t>Salarios Empleados</t>
  </si>
  <si>
    <t>Pago Publicidad</t>
  </si>
  <si>
    <t>Electricidad</t>
  </si>
  <si>
    <t>PUNTO DE EQUILIBRIO</t>
  </si>
  <si>
    <t>UNIDADES</t>
  </si>
  <si>
    <t>Agua</t>
  </si>
  <si>
    <t>COLONES</t>
  </si>
  <si>
    <t>COSTOS  FIJOS TOTALES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</si>
</sst>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₡&quot;#,##0.00"/>
  </numFmts>
  <fonts count="2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5" borderId="1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4" applyNumberFormat="0" applyAlignment="0" applyProtection="0">
      <alignment vertical="center"/>
    </xf>
    <xf numFmtId="0" fontId="10" fillId="7" borderId="15" applyNumberFormat="0" applyAlignment="0" applyProtection="0">
      <alignment vertical="center"/>
    </xf>
    <xf numFmtId="0" fontId="11" fillId="7" borderId="14" applyNumberFormat="0" applyAlignment="0" applyProtection="0">
      <alignment vertical="center"/>
    </xf>
    <xf numFmtId="0" fontId="12" fillId="8" borderId="16" applyNumberForma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2" borderId="0" xfId="0" applyFill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78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178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178" fontId="1" fillId="4" borderId="1" xfId="0" applyNumberFormat="1" applyFont="1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hidden="1"/>
    </xf>
    <xf numFmtId="178" fontId="0" fillId="4" borderId="7" xfId="0" applyNumberFormat="1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locked="0"/>
    </xf>
    <xf numFmtId="178" fontId="0" fillId="2" borderId="0" xfId="0" applyNumberFormat="1" applyFill="1" applyProtection="1">
      <protection locked="0"/>
    </xf>
  </cellXfs>
  <cellStyles count="47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Nota" xfId="6" builtinId="10"/>
    <cellStyle name="Texto de advertencia" xfId="7" builtinId="11"/>
    <cellStyle name="Título" xfId="8" builtinId="15"/>
    <cellStyle name="Texto explicativo" xfId="9" builtinId="53"/>
    <cellStyle name="Título 1" xfId="10" builtinId="16"/>
    <cellStyle name="Título 2" xfId="11" builtinId="17"/>
    <cellStyle name="Título 3" xfId="12" builtinId="18"/>
    <cellStyle name="Título 4" xfId="13" builtinId="19"/>
    <cellStyle name="Entrada" xfId="14" builtinId="20"/>
    <cellStyle name="Salida" xfId="15" builtinId="21"/>
    <cellStyle name="Cálculo" xfId="16" builtinId="22"/>
    <cellStyle name="Celda de comprobación" xfId="17" builtinId="23"/>
    <cellStyle name="Celda vinculada" xfId="18" builtinId="24"/>
    <cellStyle name="Total" xfId="19" builtinId="25"/>
    <cellStyle name="Correcto" xfId="20" builtinId="26"/>
    <cellStyle name="Incorrecto" xfId="21" builtinId="27"/>
    <cellStyle name="Neutro" xfId="22" builtinId="28"/>
    <cellStyle name="Énfasis1" xfId="23" builtinId="29"/>
    <cellStyle name="20% - Énfasis1" xfId="24" builtinId="30"/>
    <cellStyle name="40% - Énfasis1" xfId="25" builtinId="31"/>
    <cellStyle name="60% - Énfasis1" xfId="26" builtinId="32"/>
    <cellStyle name="Énfasis2" xfId="27" builtinId="33"/>
    <cellStyle name="20% - Énfasis2" xfId="28" builtinId="34"/>
    <cellStyle name="40% - Énfasis2" xfId="29" builtinId="35"/>
    <cellStyle name="60% - Énfasis2" xfId="30" builtinId="36"/>
    <cellStyle name="Énfasis3" xfId="31" builtinId="37"/>
    <cellStyle name="20% - Énfasis3" xfId="32" builtinId="38"/>
    <cellStyle name="40% - Énfasis3" xfId="33" builtinId="39"/>
    <cellStyle name="60% - Énfasis3" xfId="34" builtinId="40"/>
    <cellStyle name="Énfasis4" xfId="35" builtinId="41"/>
    <cellStyle name="20% - Énfasis4" xfId="36" builtinId="42"/>
    <cellStyle name="40% - Énfasis4" xfId="37" builtinId="43"/>
    <cellStyle name="60% - Énfasis4" xfId="38" builtinId="44"/>
    <cellStyle name="Énfasis5" xfId="39" builtinId="45"/>
    <cellStyle name="20% - Énfasis5" xfId="40" builtinId="46"/>
    <cellStyle name="40% - Énfasis5" xfId="41" builtinId="47"/>
    <cellStyle name="60% - Énfasis5" xfId="42" builtinId="48"/>
    <cellStyle name="Énfasis6" xfId="43" builtinId="49"/>
    <cellStyle name="20% - Énfasis6" xfId="44" builtinId="50"/>
    <cellStyle name="40% - Énfasis6" xfId="45" builtinId="51"/>
    <cellStyle name="60% - Énfasis6" xfId="46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>
      <xdr:nvSpPr>
        <xdr:cNvPr id="5" name="TextBox 55"/>
        <xdr:cNvSpPr txBox="1"/>
      </xdr:nvSpPr>
      <xdr:spPr>
        <a:xfrm>
          <a:off x="523875" y="10855960"/>
          <a:ext cx="2051685" cy="98552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>
      <xdr:nvSpPr>
        <xdr:cNvPr id="6" name="TextBox 56"/>
        <xdr:cNvSpPr txBox="1"/>
      </xdr:nvSpPr>
      <xdr:spPr>
        <a:xfrm>
          <a:off x="2576195" y="10851515"/>
          <a:ext cx="3208020" cy="64389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623830</xdr:colOff>
      <xdr:row>4</xdr:row>
      <xdr:rowOff>119242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>
          <a:fillRect/>
        </a:stretch>
      </xdr:blipFill>
      <xdr:spPr>
        <a:xfrm>
          <a:off x="83185" y="130810"/>
          <a:ext cx="3497580" cy="719455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>
          <a:fillRect/>
        </a:stretch>
      </xdr:blipFill>
      <xdr:spPr>
        <a:xfrm>
          <a:off x="4828540" y="241935"/>
          <a:ext cx="3353435" cy="57975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>
          <a:fillRect/>
        </a:stretch>
      </xdr:blipFill>
      <xdr:spPr>
        <a:xfrm rot="21403256">
          <a:off x="2612390" y="742950"/>
          <a:ext cx="2376805" cy="70739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1482565</xdr:colOff>
      <xdr:row>9</xdr:row>
      <xdr:rowOff>4095</xdr:rowOff>
    </xdr:to>
    <xdr:pic>
      <xdr:nvPicPr>
        <xdr:cNvPr id="9" name="Picture 3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430" y="1578610"/>
          <a:ext cx="5299710" cy="71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:J55"/>
  <sheetViews>
    <sheetView tabSelected="1" zoomScale="80" zoomScaleNormal="80" topLeftCell="A48" workbookViewId="0">
      <selection activeCell="C72" sqref="C72"/>
    </sheetView>
  </sheetViews>
  <sheetFormatPr defaultColWidth="10.8518518518519" defaultRowHeight="14.4"/>
  <cols>
    <col min="1" max="1" width="11.4259259259259" style="1" customWidth="1"/>
    <col min="2" max="2" width="15.5555555555556" style="1" customWidth="1"/>
    <col min="3" max="3" width="16.1388888888889" style="1" customWidth="1"/>
    <col min="4" max="4" width="12.712962962963" style="1" customWidth="1"/>
    <col min="5" max="5" width="23.5740740740741" style="1" customWidth="1"/>
    <col min="6" max="6" width="15.8518518518519" style="1" customWidth="1"/>
    <col min="7" max="16384" width="10.8518518518519" style="1"/>
  </cols>
  <sheetData>
    <row r="10" spans="1:5">
      <c r="A10" s="1" t="s">
        <v>0</v>
      </c>
      <c r="C10" s="2" t="s">
        <v>1</v>
      </c>
      <c r="D10" s="2"/>
      <c r="E10" s="2"/>
    </row>
    <row r="11" spans="1:5">
      <c r="A11" s="1" t="s">
        <v>2</v>
      </c>
      <c r="C11" s="2" t="s">
        <v>3</v>
      </c>
      <c r="D11" s="2"/>
      <c r="E11" s="2"/>
    </row>
    <row r="12" spans="1:5">
      <c r="A12" s="1" t="s">
        <v>4</v>
      </c>
      <c r="C12" s="2" t="s">
        <v>5</v>
      </c>
      <c r="D12" s="2"/>
      <c r="E12" s="2"/>
    </row>
    <row r="13" spans="1:2">
      <c r="A13" s="3"/>
      <c r="B13" s="3"/>
    </row>
    <row r="14" spans="1:6">
      <c r="A14" s="4" t="s">
        <v>6</v>
      </c>
      <c r="B14" s="4"/>
      <c r="C14" s="4"/>
      <c r="D14" s="4"/>
      <c r="E14" s="4"/>
      <c r="F14" s="4"/>
    </row>
    <row r="15" ht="15.15"/>
    <row r="16" ht="15.15" spans="1:3">
      <c r="A16" s="5" t="s">
        <v>7</v>
      </c>
      <c r="B16" s="6"/>
      <c r="C16" s="7">
        <v>1500</v>
      </c>
    </row>
    <row r="19" spans="1:6">
      <c r="A19" s="8" t="s">
        <v>8</v>
      </c>
      <c r="B19" s="8"/>
      <c r="C19" s="9" t="s">
        <v>9</v>
      </c>
      <c r="D19" s="9" t="s">
        <v>10</v>
      </c>
      <c r="E19" s="9" t="s">
        <v>11</v>
      </c>
      <c r="F19" s="9" t="s">
        <v>12</v>
      </c>
    </row>
    <row r="20" ht="30.95" customHeight="1" spans="1:6">
      <c r="A20" s="8"/>
      <c r="B20" s="8"/>
      <c r="C20" s="9"/>
      <c r="D20" s="9"/>
      <c r="E20" s="9"/>
      <c r="F20" s="9"/>
    </row>
    <row r="21" spans="1:6">
      <c r="A21" s="10" t="s">
        <v>13</v>
      </c>
      <c r="B21" s="10"/>
      <c r="C21" s="10">
        <v>4</v>
      </c>
      <c r="D21" s="10">
        <v>1575</v>
      </c>
      <c r="E21" s="10">
        <v>48</v>
      </c>
      <c r="F21" s="11">
        <f>+D21/E21</f>
        <v>32.8125</v>
      </c>
    </row>
    <row r="22" spans="1:6">
      <c r="A22" s="10" t="s">
        <v>14</v>
      </c>
      <c r="B22" s="10"/>
      <c r="C22" s="10">
        <v>3</v>
      </c>
      <c r="D22" s="10">
        <v>1575</v>
      </c>
      <c r="E22" s="10">
        <v>36</v>
      </c>
      <c r="F22" s="11">
        <f>+D22/E22</f>
        <v>43.75</v>
      </c>
    </row>
    <row r="23" spans="1:6">
      <c r="A23" s="10" t="s">
        <v>15</v>
      </c>
      <c r="B23" s="10"/>
      <c r="C23" s="10">
        <v>4</v>
      </c>
      <c r="D23" s="10">
        <v>1575</v>
      </c>
      <c r="E23" s="10">
        <v>48</v>
      </c>
      <c r="F23" s="11">
        <f>+D23/E23</f>
        <v>32.8125</v>
      </c>
    </row>
    <row r="24" spans="1:6">
      <c r="A24" s="10" t="s">
        <v>16</v>
      </c>
      <c r="B24" s="10"/>
      <c r="C24" s="10">
        <v>2</v>
      </c>
      <c r="D24" s="10">
        <v>250</v>
      </c>
      <c r="E24" s="10">
        <v>200</v>
      </c>
      <c r="F24" s="11">
        <f>+D24/E24</f>
        <v>1.25</v>
      </c>
    </row>
    <row r="25" spans="1:6">
      <c r="A25" s="10" t="s">
        <v>17</v>
      </c>
      <c r="B25" s="10"/>
      <c r="C25" s="10">
        <v>7</v>
      </c>
      <c r="D25" s="10">
        <v>360</v>
      </c>
      <c r="E25" s="10">
        <v>112</v>
      </c>
      <c r="F25" s="11">
        <f>+D25/E25</f>
        <v>3.21428571428571</v>
      </c>
    </row>
    <row r="26" spans="1:6">
      <c r="A26" s="12" t="s">
        <v>18</v>
      </c>
      <c r="B26" s="12"/>
      <c r="C26" s="13">
        <v>1</v>
      </c>
      <c r="D26" s="7">
        <v>86250</v>
      </c>
      <c r="E26" s="13">
        <v>700</v>
      </c>
      <c r="F26" s="11">
        <f>+D26/E26</f>
        <v>123.214285714286</v>
      </c>
    </row>
    <row r="27" spans="1:6">
      <c r="A27" s="12"/>
      <c r="B27" s="12"/>
      <c r="C27" s="13"/>
      <c r="D27" s="7"/>
      <c r="E27" s="13"/>
      <c r="F27" s="11"/>
    </row>
    <row r="28" spans="1:6">
      <c r="A28" s="12"/>
      <c r="B28" s="12"/>
      <c r="C28" s="13"/>
      <c r="D28" s="7"/>
      <c r="E28" s="13"/>
      <c r="F28" s="11"/>
    </row>
    <row r="29" spans="1:6">
      <c r="A29" s="12"/>
      <c r="B29" s="12"/>
      <c r="C29" s="13"/>
      <c r="D29" s="7"/>
      <c r="E29" s="13"/>
      <c r="F29" s="11"/>
    </row>
    <row r="30" spans="1:6">
      <c r="A30" s="12"/>
      <c r="B30" s="12"/>
      <c r="C30" s="13"/>
      <c r="D30" s="7"/>
      <c r="E30" s="13"/>
      <c r="F30" s="11"/>
    </row>
    <row r="31" spans="1:6">
      <c r="A31" s="12"/>
      <c r="B31" s="12"/>
      <c r="C31" s="13"/>
      <c r="D31" s="7"/>
      <c r="E31" s="13"/>
      <c r="F31" s="11"/>
    </row>
    <row r="32" spans="1:6">
      <c r="A32" s="12"/>
      <c r="B32" s="12"/>
      <c r="C32" s="13"/>
      <c r="D32" s="7"/>
      <c r="E32" s="13"/>
      <c r="F32" s="11"/>
    </row>
    <row r="33" spans="1:6">
      <c r="A33" s="12"/>
      <c r="B33" s="12"/>
      <c r="C33" s="13"/>
      <c r="D33" s="7"/>
      <c r="E33" s="13"/>
      <c r="F33" s="11"/>
    </row>
    <row r="34" spans="1:6">
      <c r="A34" s="12"/>
      <c r="B34" s="12"/>
      <c r="C34" s="13"/>
      <c r="D34" s="7"/>
      <c r="E34" s="13"/>
      <c r="F34" s="11"/>
    </row>
    <row r="35" spans="1:6">
      <c r="A35" s="14" t="s">
        <v>19</v>
      </c>
      <c r="B35" s="15"/>
      <c r="C35" s="15"/>
      <c r="D35" s="15"/>
      <c r="E35" s="16"/>
      <c r="F35" s="17">
        <f>+F21+F22+F23+F24+F25+F26</f>
        <v>237.053571428571</v>
      </c>
    </row>
    <row r="38" spans="1:3">
      <c r="A38" s="8" t="s">
        <v>20</v>
      </c>
      <c r="B38" s="8"/>
      <c r="C38" s="9" t="s">
        <v>21</v>
      </c>
    </row>
    <row r="39" spans="1:3">
      <c r="A39" s="8"/>
      <c r="B39" s="8"/>
      <c r="C39" s="9"/>
    </row>
    <row r="40" spans="1:10">
      <c r="A40" s="12" t="s">
        <v>22</v>
      </c>
      <c r="B40" s="12"/>
      <c r="C40" s="7">
        <v>25000</v>
      </c>
      <c r="J40" s="25"/>
    </row>
    <row r="41" ht="15.15" spans="1:3">
      <c r="A41" s="12" t="s">
        <v>23</v>
      </c>
      <c r="B41" s="12"/>
      <c r="C41" s="7">
        <v>3000</v>
      </c>
    </row>
    <row r="42" spans="1:10">
      <c r="A42" s="12" t="s">
        <v>24</v>
      </c>
      <c r="B42" s="12"/>
      <c r="C42" s="7">
        <v>18500</v>
      </c>
      <c r="E42" s="18" t="s">
        <v>25</v>
      </c>
      <c r="F42" s="19">
        <f>+ROUNDUP(C55/(C16-F35),0)</f>
        <v>47</v>
      </c>
      <c r="G42" s="20" t="s">
        <v>26</v>
      </c>
      <c r="J42" s="25"/>
    </row>
    <row r="43" ht="15.15" spans="1:7">
      <c r="A43" s="12" t="s">
        <v>27</v>
      </c>
      <c r="B43" s="12"/>
      <c r="C43" s="7">
        <v>12000</v>
      </c>
      <c r="E43" s="21"/>
      <c r="F43" s="22"/>
      <c r="G43" s="20"/>
    </row>
    <row r="44" ht="14.45" customHeight="1" spans="1:7">
      <c r="A44" s="12"/>
      <c r="B44" s="12"/>
      <c r="C44" s="7"/>
      <c r="E44" s="21"/>
      <c r="F44" s="23">
        <f>+C16*F42</f>
        <v>70500</v>
      </c>
      <c r="G44" s="20" t="s">
        <v>28</v>
      </c>
    </row>
    <row r="45" spans="1:7">
      <c r="A45" s="12"/>
      <c r="B45" s="12"/>
      <c r="C45" s="7"/>
      <c r="E45" s="24"/>
      <c r="F45" s="22"/>
      <c r="G45" s="20"/>
    </row>
    <row r="46" spans="1:3">
      <c r="A46" s="12"/>
      <c r="B46" s="12"/>
      <c r="C46" s="7"/>
    </row>
    <row r="47" spans="1:3">
      <c r="A47" s="12"/>
      <c r="B47" s="12"/>
      <c r="C47" s="7"/>
    </row>
    <row r="48" spans="1:3">
      <c r="A48" s="12"/>
      <c r="B48" s="12"/>
      <c r="C48" s="7"/>
    </row>
    <row r="49" spans="1:3">
      <c r="A49" s="12"/>
      <c r="B49" s="12"/>
      <c r="C49" s="7"/>
    </row>
    <row r="50" spans="1:3">
      <c r="A50" s="12"/>
      <c r="B50" s="12"/>
      <c r="C50" s="7"/>
    </row>
    <row r="51" spans="1:3">
      <c r="A51" s="12"/>
      <c r="B51" s="12"/>
      <c r="C51" s="7"/>
    </row>
    <row r="52" spans="1:3">
      <c r="A52" s="12"/>
      <c r="B52" s="12"/>
      <c r="C52" s="7"/>
    </row>
    <row r="53" spans="1:3">
      <c r="A53" s="12"/>
      <c r="B53" s="12"/>
      <c r="C53" s="7"/>
    </row>
    <row r="54" spans="1:3">
      <c r="A54" s="12"/>
      <c r="B54" s="12"/>
      <c r="C54" s="7"/>
    </row>
    <row r="55" spans="1:3">
      <c r="A55" s="14" t="s">
        <v>29</v>
      </c>
      <c r="B55" s="16"/>
      <c r="C55" s="17">
        <f>SUM(C40:C54)</f>
        <v>58500</v>
      </c>
    </row>
  </sheetData>
  <sheetProtection selectLockedCells="1" formatCells="0" formatColumns="0" formatRows="0" insertRows="0" insertColumns="0" deleteColumns="0" deleteRows="0"/>
  <mergeCells count="43">
    <mergeCell ref="C10:E10"/>
    <mergeCell ref="C11:E11"/>
    <mergeCell ref="C12:E12"/>
    <mergeCell ref="A14:F14"/>
    <mergeCell ref="A16:B16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C19:C20"/>
    <mergeCell ref="C38:C39"/>
    <mergeCell ref="D19:D20"/>
    <mergeCell ref="E19:E20"/>
    <mergeCell ref="E42:E45"/>
    <mergeCell ref="F19:F20"/>
    <mergeCell ref="F42:F43"/>
    <mergeCell ref="F44:F45"/>
    <mergeCell ref="G42:G43"/>
    <mergeCell ref="G44:G45"/>
    <mergeCell ref="A38:B39"/>
    <mergeCell ref="A19:B20"/>
  </mergeCells>
  <pageMargins left="0.7" right="0.7" top="0.75" bottom="0.75" header="0.3" footer="0.3"/>
  <pageSetup paperSize="1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5 e 7 e f 9 d 6 - 5 c f a - 4 b a c - b e 0 3 - d 6 7 3 e f f d e 2 9 7 "   x s i : n i l = " t r u e " / > < l c f 7 6 f 1 5 5 c e d 4 d d c b 4 0 9 7 1 3 4 f f 3 c 3 3 2 f   x m l n s = " b f 0 9 2 b 8 a - d 2 4 7 - 4 6 a d - b 0 e b - d d c 1 0 2 d e e 5 9 b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9 F E 5 3 5 8 3 0 2 B 3 2 6 4 3 9 F E F E 8 2 2 2 C 7 F 0 F 1 E "   m a : c o n t e n t T y p e V e r s i o n = " 1 8 "   m a : c o n t e n t T y p e D e s c r i p t i o n = " C r e a r   n u e v o   d o c u m e n t o . "   m a : c o n t e n t T y p e S c o p e = " "   m a : v e r s i o n I D = " f 9 3 7 3 3 1 1 6 f 9 1 c 6 0 e 9 8 b 4 2 0 2 4 d 5 7 1 5 c 1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c 9 5 3 e 7 9 e 0 3 9 1 5 1 7 6 d 1 1 d 4 a 8 f b 5 9 8 c 6 9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b f 0 9 2 b 8 a - d 2 4 7 - 4 6 a d - b 0 e b - d d c 1 0 2 d e e 5 9 b "   x m l n s : n s 3 = " 5 e 7 e f 9 d 6 - 5 c f a - 4 b a c - b e 0 3 - d 6 7 3 e f f d e 2 9 7 " >  
 < x s d : i m p o r t   n a m e s p a c e = " b f 0 9 2 b 8 a - d 2 4 7 - 4 6 a d - b 0 e b - d d c 1 0 2 d e e 5 9 b " / >  
 < x s d : i m p o r t   n a m e s p a c e = " 5 e 7 e f 9 d 6 - 5 c f a - 4 b a c - b e 0 3 - d 6 7 3 e f f d e 2 9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b f 0 9 2 b 8 a - d 2 4 7 - 4 6 a d - b 0 e b - d d c 1 0 2 d e e 5 9 b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1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4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5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6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7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0 "   n i l l a b l e = " t r u e "   m a : d i s p l a y N a m e = " L e n g t h   ( s e c o n d s )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2 2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E t i q u e t a s   d e   i m a g e n "   m a : r e a d O n l y = " f a l s e "   m a : f i e l d I d = " { 5 c f 7 6 f 1 5 - 5 c e d - 4 d d c - b 4 0 9 - 7 1 3 4 f f 3 c 3 3 2 f } "   m a : t a x o n o m y M u l t i = " t r u e "   m a : s s p I d = " e 5 c 6 e d 5 7 - a 4 e 6 - 4 1 2 b - 9 8 b 5 - a f 8 2 7 9 7 f c 0 f 6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2 4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5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5 e 7 e f 9 d 6 - 5 c f a - 4 b a c - b e 0 3 - d 6 7 3 e f f d e 2 9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8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9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2 3 "   n i l l a b l e = " t r u e "   m a : d i s p l a y N a m e = " T a x o n o m y   C a t c h   A l l   C o l u m n "   m a : h i d d e n = " t r u e "   m a : l i s t = " { 5 1 6 4 f 9 d 8 - 2 4 7 4 - 4 9 a 4 - 8 7 1 6 - f c 7 1 a a 9 4 8 c 8 6 } "   m a : i n t e r n a l N a m e = " T a x C a t c h A l l "   m a : s h o w F i e l d = " C a t c h A l l D a t a "   m a : w e b = " 5 e 7 e f 9 d 6 - 5 c f a - 4 b a c - b e 0 3 - d 6 7 3 e f f d e 2 9 7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41971341-FD86-409D-B1A7-8EF6DC517F68}">
  <ds:schemaRefs/>
</ds:datastoreItem>
</file>

<file path=customXml/itemProps2.xml><?xml version="1.0" encoding="utf-8"?>
<ds:datastoreItem xmlns:ds="http://schemas.openxmlformats.org/officeDocument/2006/customXml" ds:itemID="{CE23F85E-66AC-437C-9282-9763A9CD28D8}">
  <ds:schemaRefs/>
</ds:datastoreItem>
</file>

<file path=customXml/itemProps3.xml><?xml version="1.0" encoding="utf-8"?>
<ds:datastoreItem xmlns:ds="http://schemas.openxmlformats.org/officeDocument/2006/customXml" ds:itemID="{FFAA0F88-79A4-4443-892C-4CB691C98D1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Punto de Equilibrio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Gómez</dc:creator>
  <cp:lastModifiedBy>bryqu</cp:lastModifiedBy>
  <dcterms:created xsi:type="dcterms:W3CDTF">2014-01-09T17:24:00Z</dcterms:created>
  <dcterms:modified xsi:type="dcterms:W3CDTF">2024-07-13T00:13:18Z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  <property fmtid="{D5CDD505-2E9C-101B-9397-08002B2CF9AE}" pid="4" name="ICV">
    <vt:lpwstr>FF08FA0E718347D2A8836A34F287F464_13</vt:lpwstr>
  </property>
  <property fmtid="{D5CDD505-2E9C-101B-9397-08002B2CF9AE}" pid="5" name="KSOProductBuildVer">
    <vt:lpwstr>2058-12.2.0.17119</vt:lpwstr>
  </property>
</Properties>
</file>