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1 Administración\"/>
    </mc:Choice>
  </mc:AlternateContent>
  <xr:revisionPtr revIDLastSave="0" documentId="13_ncr:1_{F79C7A91-A591-4088-A5CA-F4BB217340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29" i="1" s="1"/>
  <c r="P29" i="1" s="1"/>
  <c r="O30" i="1"/>
  <c r="P30" i="1" s="1"/>
  <c r="O31" i="1"/>
  <c r="P31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<sst xmlns="http://schemas.openxmlformats.org/spreadsheetml/2006/main" count="27" uniqueCount="27">
  <si>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</si>
  <si>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</si>
  <si>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</si>
  <si>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</si>
  <si>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</si>
  <si>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</si>
  <si>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</si>
  <si>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</si>
  <si>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</si>
  <si>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</si>
  <si>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</si>
  <si>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</si>
  <si>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</si>
  <si>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</si>
  <si>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</si>
  <si>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</si>
  <si>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</si>
  <si>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</si>
  <si>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</si>
  <si>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</si>
  <si>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</si>
  <si>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</si>
  <si>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</si>
  <si>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</si>
  <si>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 xml:space="preserve">SUMMY </t>
  </si>
  <si>
    <t>CTP ALAJUELITA</t>
  </si>
  <si>
    <t>CARLOS MASIS POVEDA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</si>
</sst>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-257700</c:v>
                </c:pt>
                <c:pt idx="1">
                  <c:v>31020</c:v>
                </c:pt>
                <c:pt idx="2">
                  <c:v>171150</c:v>
                </c:pt>
                <c:pt idx="3">
                  <c:v>192690</c:v>
                </c:pt>
                <c:pt idx="4">
                  <c:v>125640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30</c:v>
                </c:pt>
                <c:pt idx="1">
                  <c:v>25</c:v>
                </c:pt>
                <c:pt idx="2">
                  <c:v>25</c:v>
                </c:pt>
                <c:pt idx="3">
                  <c:v>20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30</c:v>
                </c:pt>
                <c:pt idx="1">
                  <c:v>27</c:v>
                </c:pt>
                <c:pt idx="2">
                  <c:v>20</c:v>
                </c:pt>
                <c:pt idx="3">
                  <c:v>20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2500</c:v>
                </c:pt>
                <c:pt idx="1">
                  <c:v>4500</c:v>
                </c:pt>
                <c:pt idx="2">
                  <c:v>6500</c:v>
                </c:pt>
                <c:pt idx="3">
                  <c:v>8500</c:v>
                </c:pt>
                <c:pt idx="4">
                  <c:v>10500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3" workbookViewId="0">
      <selection activeCell="D16" sqref="D16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3" t="s">
        <v>24</v>
      </c>
      <c r="D12" s="13"/>
      <c r="E12" s="13"/>
    </row>
    <row r="13" spans="1:11" x14ac:dyDescent="0.25">
      <c r="A13" s="1" t="s">
        <v>1</v>
      </c>
      <c r="C13" s="13" t="s">
        <v>25</v>
      </c>
      <c r="D13" s="13"/>
      <c r="E13" s="13"/>
    </row>
    <row r="14" spans="1:11" x14ac:dyDescent="0.25">
      <c r="A14" s="1" t="s">
        <v>2</v>
      </c>
      <c r="C14" s="13" t="s">
        <v>26</v>
      </c>
      <c r="D14" s="13"/>
      <c r="E14" s="13"/>
    </row>
    <row r="15" spans="1:11" x14ac:dyDescent="0.25">
      <c r="A15" s="2"/>
      <c r="B15" s="2"/>
    </row>
    <row r="16" spans="1:11" ht="21.75" thickBot="1" x14ac:dyDescent="0.4">
      <c r="G16" s="19" t="s">
        <v>3</v>
      </c>
      <c r="H16" s="19"/>
      <c r="I16" s="19"/>
      <c r="J16" s="19"/>
      <c r="K16" s="19"/>
    </row>
    <row r="17" spans="1:16" ht="15.75" thickBot="1" x14ac:dyDescent="0.3">
      <c r="A17" s="14" t="s">
        <v>4</v>
      </c>
      <c r="B17" s="15"/>
      <c r="C17" s="12">
        <v>4218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6" t="s">
        <v>5</v>
      </c>
      <c r="D19" s="17"/>
      <c r="E19" s="17" t="s">
        <v>6</v>
      </c>
      <c r="F19" s="17"/>
      <c r="G19" s="17" t="s">
        <v>7</v>
      </c>
      <c r="H19" s="17"/>
      <c r="I19" s="17"/>
      <c r="J19" s="17"/>
      <c r="K19" s="17"/>
      <c r="L19" s="17"/>
      <c r="M19" s="18"/>
    </row>
    <row r="20" spans="1:16" x14ac:dyDescent="0.25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25">
      <c r="A21" s="4">
        <v>2500</v>
      </c>
      <c r="B21" s="3">
        <v>40</v>
      </c>
      <c r="C21" s="3">
        <v>10</v>
      </c>
      <c r="D21" s="9">
        <f>+B21-C21</f>
        <v>30</v>
      </c>
      <c r="E21" s="3">
        <v>10</v>
      </c>
      <c r="F21" s="9">
        <f>+B21-E21</f>
        <v>30</v>
      </c>
      <c r="G21" s="3"/>
      <c r="H21" s="3">
        <v>15</v>
      </c>
      <c r="I21" s="3">
        <v>25</v>
      </c>
      <c r="J21" s="3"/>
      <c r="K21" s="3"/>
      <c r="L21" s="3"/>
      <c r="M21" s="3"/>
      <c r="N21" s="9">
        <f t="shared" ref="N21:N30" si="0">+N22+B21</f>
        <v>150</v>
      </c>
      <c r="O21" s="10">
        <f t="shared" ref="O21:O31" si="1">+N21*A21</f>
        <v>375000</v>
      </c>
      <c r="P21" s="10">
        <f>+O21-($C$17*N21)</f>
        <v>-257700</v>
      </c>
    </row>
    <row r="22" spans="1:16" x14ac:dyDescent="0.25">
      <c r="A22" s="4">
        <v>4500</v>
      </c>
      <c r="B22" s="3">
        <v>35</v>
      </c>
      <c r="C22" s="3">
        <v>10</v>
      </c>
      <c r="D22" s="9">
        <f t="shared" ref="D22:D31" si="2">+B22-C22</f>
        <v>25</v>
      </c>
      <c r="E22" s="3">
        <v>8</v>
      </c>
      <c r="F22" s="9">
        <f t="shared" ref="F22:F31" si="3">+B22-E22</f>
        <v>27</v>
      </c>
      <c r="G22" s="3"/>
      <c r="H22" s="3"/>
      <c r="I22" s="3"/>
      <c r="J22" s="3">
        <v>35</v>
      </c>
      <c r="K22" s="3"/>
      <c r="L22" s="3"/>
      <c r="M22" s="3"/>
      <c r="N22" s="9">
        <f t="shared" si="0"/>
        <v>110</v>
      </c>
      <c r="O22" s="10">
        <f t="shared" si="1"/>
        <v>495000</v>
      </c>
      <c r="P22" s="10">
        <f t="shared" ref="P22:P31" si="4">+O22-($C$17*N22)</f>
        <v>31020</v>
      </c>
    </row>
    <row r="23" spans="1:16" x14ac:dyDescent="0.25">
      <c r="A23" s="4">
        <v>6500</v>
      </c>
      <c r="B23" s="3">
        <v>30</v>
      </c>
      <c r="C23" s="3">
        <v>5</v>
      </c>
      <c r="D23" s="9">
        <f t="shared" si="2"/>
        <v>25</v>
      </c>
      <c r="E23" s="3">
        <v>10</v>
      </c>
      <c r="F23" s="9">
        <f t="shared" si="3"/>
        <v>20</v>
      </c>
      <c r="G23" s="3"/>
      <c r="H23" s="3"/>
      <c r="I23" s="3"/>
      <c r="J23" s="3"/>
      <c r="K23" s="3">
        <v>30</v>
      </c>
      <c r="L23" s="3"/>
      <c r="M23" s="3"/>
      <c r="N23" s="9">
        <f t="shared" si="0"/>
        <v>75</v>
      </c>
      <c r="O23" s="10">
        <f t="shared" si="1"/>
        <v>487500</v>
      </c>
      <c r="P23" s="10">
        <f t="shared" si="4"/>
        <v>171150</v>
      </c>
    </row>
    <row r="24" spans="1:16" x14ac:dyDescent="0.25">
      <c r="A24" s="4">
        <v>8500</v>
      </c>
      <c r="B24" s="3">
        <v>25</v>
      </c>
      <c r="C24" s="3">
        <v>5</v>
      </c>
      <c r="D24" s="9">
        <f t="shared" si="2"/>
        <v>20</v>
      </c>
      <c r="E24" s="3">
        <v>5</v>
      </c>
      <c r="F24" s="9">
        <f t="shared" si="3"/>
        <v>20</v>
      </c>
      <c r="G24" s="3"/>
      <c r="H24" s="3"/>
      <c r="I24" s="3"/>
      <c r="J24" s="3"/>
      <c r="K24" s="3"/>
      <c r="L24" s="3">
        <v>25</v>
      </c>
      <c r="M24" s="3"/>
      <c r="N24" s="9">
        <f t="shared" si="0"/>
        <v>45</v>
      </c>
      <c r="O24" s="10">
        <f t="shared" si="1"/>
        <v>382500</v>
      </c>
      <c r="P24" s="10">
        <f t="shared" si="4"/>
        <v>192690</v>
      </c>
    </row>
    <row r="25" spans="1:16" x14ac:dyDescent="0.25">
      <c r="A25" s="4">
        <v>10500</v>
      </c>
      <c r="B25" s="3">
        <v>20</v>
      </c>
      <c r="C25" s="3">
        <v>5</v>
      </c>
      <c r="D25" s="9">
        <f t="shared" si="2"/>
        <v>15</v>
      </c>
      <c r="E25" s="3">
        <v>5</v>
      </c>
      <c r="F25" s="9">
        <f t="shared" si="3"/>
        <v>15</v>
      </c>
      <c r="G25" s="3"/>
      <c r="H25" s="3"/>
      <c r="I25" s="3"/>
      <c r="J25" s="3"/>
      <c r="K25" s="3"/>
      <c r="L25" s="3"/>
      <c r="M25" s="3">
        <v>20</v>
      </c>
      <c r="N25" s="9">
        <f t="shared" si="0"/>
        <v>20</v>
      </c>
      <c r="O25" s="10">
        <f t="shared" si="1"/>
        <v>210000</v>
      </c>
      <c r="P25" s="10">
        <f t="shared" si="4"/>
        <v>125640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Jose Fernando Cortes Monge</cp:lastModifiedBy>
  <cp:revision/>
  <dcterms:created xsi:type="dcterms:W3CDTF">2014-01-09T17:24:36Z</dcterms:created>
  <dcterms:modified xsi:type="dcterms:W3CDTF">2024-06-12T15:57:09Z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