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8623C313-0EC9-4F50-9A9C-F6C37753471E}" xr6:coauthVersionLast="36" xr6:coauthVersionMax="36" xr10:uidLastSave="{00000000-0000-0000-0000-000000000000}"/>
  <bookViews>
    <workbookView xWindow="0" yWindow="0" windowWidth="20325" windowHeight="7515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<sst xmlns="http://schemas.openxmlformats.org/spreadsheetml/2006/main" count="27" uniqueCount="27">
  <si>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</si>
  <si>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</si>
  <si>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</si>
  <si>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</si>
  <si>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</si>
  <si>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</si>
  <si>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</si>
  <si>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</si>
  <si>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</si>
  <si>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</si>
  <si>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</si>
  <si>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</si>
  <si>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</si>
  <si>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</si>
  <si>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</si>
  <si>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</si>
  <si>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</si>
  <si>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</si>
  <si>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</si>
  <si>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</si>
  <si>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</si>
  <si>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</si>
  <si>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</si>
  <si>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</si>
  <si>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TESORO NACIONAL</t>
  </si>
  <si>
    <t xml:space="preserve">CTP DE LIBERIA </t>
  </si>
  <si>
    <t>MARISOL MUÑOZ PORRAS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</si>
</sst>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-120870</c:v>
                </c:pt>
                <c:pt idx="1">
                  <c:v>16065</c:v>
                </c:pt>
                <c:pt idx="2">
                  <c:v>90</c:v>
                </c:pt>
                <c:pt idx="3">
                  <c:v>-555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39</c:v>
                </c:pt>
                <c:pt idx="1">
                  <c:v>45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30</c:v>
                </c:pt>
                <c:pt idx="1">
                  <c:v>45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1">
                  <c:v>1500</c:v>
                </c:pt>
                <c:pt idx="2">
                  <c:v>1200</c:v>
                </c:pt>
                <c:pt idx="3">
                  <c:v>1000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61" workbookViewId="0">
      <selection activeCell="B25" sqref="B25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6" t="s">
        <v>24</v>
      </c>
      <c r="D12" s="16"/>
      <c r="E12" s="16"/>
    </row>
    <row r="13" spans="1:11" x14ac:dyDescent="0.25">
      <c r="A13" s="1" t="s">
        <v>22</v>
      </c>
      <c r="C13" s="16" t="s">
        <v>25</v>
      </c>
      <c r="D13" s="16"/>
      <c r="E13" s="16"/>
    </row>
    <row r="14" spans="1:11" x14ac:dyDescent="0.25">
      <c r="A14" s="1" t="s">
        <v>23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1</v>
      </c>
      <c r="H16" s="15"/>
      <c r="I16" s="15"/>
      <c r="J16" s="15"/>
      <c r="K16" s="15"/>
    </row>
    <row r="17" spans="1:16" ht="15.75" thickBot="1" x14ac:dyDescent="0.3">
      <c r="A17" s="17" t="s">
        <v>2</v>
      </c>
      <c r="B17" s="18"/>
      <c r="C17" s="12">
        <v>1185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/>
      <c r="B21" s="3">
        <v>51</v>
      </c>
      <c r="C21" s="3">
        <v>12</v>
      </c>
      <c r="D21" s="9">
        <f>+B21-C21</f>
        <v>39</v>
      </c>
      <c r="E21" s="3">
        <v>21</v>
      </c>
      <c r="F21" s="9">
        <f>+B21-E21</f>
        <v>30</v>
      </c>
      <c r="G21" s="3"/>
      <c r="H21" s="3">
        <v>21</v>
      </c>
      <c r="I21" s="3">
        <v>9</v>
      </c>
      <c r="J21" s="3">
        <v>8</v>
      </c>
      <c r="K21" s="3">
        <v>8</v>
      </c>
      <c r="L21" s="3">
        <v>4</v>
      </c>
      <c r="M21" s="3">
        <v>1</v>
      </c>
      <c r="N21" s="9">
        <f t="shared" ref="N21:N30" si="0">+N22+B21</f>
        <v>102</v>
      </c>
      <c r="O21" s="10">
        <f t="shared" ref="O21:O31" si="1">+N21*A21</f>
        <v>0</v>
      </c>
      <c r="P21" s="10">
        <f>+O21-($C$17*N21)</f>
        <v>-120870</v>
      </c>
    </row>
    <row r="22" spans="1:16" x14ac:dyDescent="0.25">
      <c r="A22" s="4">
        <v>1500</v>
      </c>
      <c r="B22" s="3">
        <v>45</v>
      </c>
      <c r="C22" s="3"/>
      <c r="D22" s="9">
        <f t="shared" ref="D22:D31" si="2">+B22-C22</f>
        <v>45</v>
      </c>
      <c r="E22" s="3"/>
      <c r="F22" s="9">
        <f t="shared" ref="F22:F31" si="3">+B22-E22</f>
        <v>45</v>
      </c>
      <c r="G22" s="3"/>
      <c r="H22" s="3"/>
      <c r="I22" s="3"/>
      <c r="J22" s="3"/>
      <c r="K22" s="3"/>
      <c r="L22" s="3"/>
      <c r="M22" s="3"/>
      <c r="N22" s="9">
        <f t="shared" si="0"/>
        <v>51</v>
      </c>
      <c r="O22" s="10">
        <f t="shared" si="1"/>
        <v>76500</v>
      </c>
      <c r="P22" s="10">
        <f t="shared" ref="P22:P31" si="4">+O22-($C$17*N22)</f>
        <v>16065</v>
      </c>
    </row>
    <row r="23" spans="1:16" x14ac:dyDescent="0.25">
      <c r="A23" s="4">
        <v>1200</v>
      </c>
      <c r="B23" s="3">
        <v>3</v>
      </c>
      <c r="C23" s="3"/>
      <c r="D23" s="9">
        <f t="shared" si="2"/>
        <v>3</v>
      </c>
      <c r="E23" s="3"/>
      <c r="F23" s="9">
        <f t="shared" si="3"/>
        <v>3</v>
      </c>
      <c r="G23" s="3"/>
      <c r="H23" s="3"/>
      <c r="I23" s="3"/>
      <c r="J23" s="3"/>
      <c r="K23" s="3"/>
      <c r="L23" s="3"/>
      <c r="M23" s="3"/>
      <c r="N23" s="9">
        <f t="shared" si="0"/>
        <v>6</v>
      </c>
      <c r="O23" s="10">
        <f t="shared" si="1"/>
        <v>7200</v>
      </c>
      <c r="P23" s="10">
        <f t="shared" si="4"/>
        <v>90</v>
      </c>
    </row>
    <row r="24" spans="1:16" x14ac:dyDescent="0.25">
      <c r="A24" s="4">
        <v>1000</v>
      </c>
      <c r="B24" s="3">
        <v>3</v>
      </c>
      <c r="C24" s="3"/>
      <c r="D24" s="9">
        <f t="shared" si="2"/>
        <v>3</v>
      </c>
      <c r="E24" s="3"/>
      <c r="F24" s="9">
        <f t="shared" si="3"/>
        <v>3</v>
      </c>
      <c r="G24" s="3"/>
      <c r="H24" s="3"/>
      <c r="I24" s="3"/>
      <c r="J24" s="3"/>
      <c r="K24" s="3"/>
      <c r="L24" s="3"/>
      <c r="M24" s="3"/>
      <c r="N24" s="9">
        <f t="shared" si="0"/>
        <v>3</v>
      </c>
      <c r="O24" s="10">
        <f t="shared" si="1"/>
        <v>3000</v>
      </c>
      <c r="P24" s="10">
        <f t="shared" si="4"/>
        <v>-555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bf092b8a-d247-46ad-b0eb-ddc102dee59b"/>
    <ds:schemaRef ds:uri="5e7ef9d6-5cfa-4bac-be03-d673effde297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personal</cp:lastModifiedBy>
  <cp:revision/>
  <dcterms:created xsi:type="dcterms:W3CDTF">2014-01-09T17:24:36Z</dcterms:created>
  <dcterms:modified xsi:type="dcterms:W3CDTF">2024-06-12T06:11:08Z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