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Negocios" sheetId="1" r:id="rId4"/>
  </sheets>
  <definedNames/>
  <calcPr/>
  <extLst>
    <ext uri="GoogleSheetsCustomDataVersion2">
      <go:sheetsCustomData xmlns:go="http://customooxmlschemas.google.com/" r:id="rId5" roundtripDataChecksum="gWfOU/zI4OeTwaSSmg+tdp7SxuzY6MbZMfv3ozv4u0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0">
      <text>
        <t xml:space="preserve">======
ID#AAABPS8ZX-Q
Carlos Eduardo Gómez Calderón    (2024-06-07 21:09:27)
De menor a mayor. Colocan los precios que utilizaron para la encuesta.</t>
      </text>
    </comment>
  </commentList>
  <extLst>
    <ext uri="GoogleSheetsCustomDataVersion2">
      <go:sheetsCustomData xmlns:go="http://customooxmlschemas.google.com/" r:id="rId1" roundtripDataSignature="AMtx7mhfkMtVq+nDvVJ+8Kyy1F2HKiZxpg=="/>
    </ext>
  </extLst>
</comments>
</file>

<file path=xl/sharedStrings.xml><?xml version="1.0" encoding="utf-8"?>
<sst xmlns="http://schemas.openxmlformats.org/spreadsheetml/2006/main" count="27" uniqueCount="27">
  <si>
    <t>Nombre de la empresa:</t>
  </si>
  <si>
    <t>EcoFiber Solutions S.A.</t>
  </si>
  <si>
    <t>Centro Educativo:</t>
  </si>
  <si>
    <t>CTP San Pablo de León Cortés</t>
  </si>
  <si>
    <t>Nombre del tutor:</t>
  </si>
  <si>
    <t>Olger Parra Vargas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</si>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</sst>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₡&quot;#,##0.00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FFFF"/>
      <name val="Calibri"/>
    </font>
    <font/>
    <font>
      <b/>
      <sz val="16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A0AF"/>
        <bgColor rgb="FF00A0AF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1" fillId="2" fontId="1" numFmtId="0" xfId="0" applyAlignment="1" applyBorder="1" applyFont="1">
      <alignment horizontal="left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3" fontId="5" numFmtId="0" xfId="0" applyAlignment="1" applyBorder="1" applyFont="1">
      <alignment horizontal="left"/>
    </xf>
    <xf borderId="9" fillId="0" fontId="3" numFmtId="0" xfId="0" applyBorder="1" applyFont="1"/>
    <xf borderId="10" fillId="3" fontId="6" numFmtId="164" xfId="0" applyAlignment="1" applyBorder="1" applyFont="1" applyNumberFormat="1">
      <alignment horizontal="center" readingOrder="0"/>
    </xf>
    <xf borderId="1" fillId="2" fontId="7" numFmtId="0" xfId="0" applyAlignment="1" applyBorder="1" applyFont="1">
      <alignment horizontal="center"/>
    </xf>
    <xf borderId="1" fillId="2" fontId="1" numFmtId="164" xfId="0" applyAlignment="1" applyBorder="1" applyFont="1" applyNumberFormat="1">
      <alignment horizontal="center"/>
    </xf>
    <xf borderId="8" fillId="4" fontId="7" numFmtId="0" xfId="0" applyAlignment="1" applyBorder="1" applyFill="1" applyFont="1">
      <alignment horizontal="center"/>
    </xf>
    <xf borderId="11" fillId="0" fontId="3" numFmtId="0" xfId="0" applyBorder="1" applyFont="1"/>
    <xf borderId="12" fillId="4" fontId="7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2" fontId="7" numFmtId="0" xfId="0" applyAlignment="1" applyBorder="1" applyFont="1">
      <alignment horizontal="center"/>
    </xf>
    <xf borderId="16" fillId="2" fontId="7" numFmtId="0" xfId="0" applyAlignment="1" applyBorder="1" applyFont="1">
      <alignment horizontal="center"/>
    </xf>
    <xf borderId="16" fillId="2" fontId="7" numFmtId="49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 readingOrder="0"/>
    </xf>
    <xf borderId="15" fillId="2" fontId="1" numFmtId="0" xfId="0" applyAlignment="1" applyBorder="1" applyFont="1">
      <alignment horizontal="center" readingOrder="0"/>
    </xf>
    <xf borderId="15" fillId="4" fontId="1" numFmtId="0" xfId="0" applyAlignment="1" applyBorder="1" applyFont="1">
      <alignment horizontal="center"/>
    </xf>
    <xf borderId="15" fillId="4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5" fillId="2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tx>
            <c:v>Ganancia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'Modelo de Negocios'!$A$21:$A$31</c:f>
            </c:strRef>
          </c:cat>
          <c:val>
            <c:numRef>
              <c:f>'Modelo de Negocios'!$P$21:$P$31</c:f>
              <c:numCache/>
            </c:numRef>
          </c:val>
          <c:smooth val="0"/>
        </c:ser>
        <c:axId val="2138217529"/>
        <c:axId val="998212130"/>
      </c:lineChart>
      <c:catAx>
        <c:axId val="2138217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8212130"/>
      </c:catAx>
      <c:valAx>
        <c:axId val="99821213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Ganancia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82175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Género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Masculino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Negocios'!$C$21:$C$31</c:f>
              <c:numCache/>
            </c:numRef>
          </c:val>
        </c:ser>
        <c:ser>
          <c:idx val="1"/>
          <c:order val="1"/>
          <c:tx>
            <c:v>Femenino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Negocios'!$D$21:$D$31</c:f>
              <c:numCache/>
            </c:numRef>
          </c:val>
        </c:ser>
        <c:overlap val="100"/>
        <c:axId val="668873126"/>
        <c:axId val="1426620380"/>
      </c:barChart>
      <c:catAx>
        <c:axId val="6688731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6620380"/>
      </c:catAx>
      <c:valAx>
        <c:axId val="14266203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8873126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Procedencia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Rural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Negocios'!$E$21:$E$31</c:f>
              <c:numCache/>
            </c:numRef>
          </c:val>
        </c:ser>
        <c:ser>
          <c:idx val="1"/>
          <c:order val="1"/>
          <c:tx>
            <c:v>Urbana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Negocios'!$F$21:$F$31</c:f>
              <c:numCache/>
            </c:numRef>
          </c:val>
        </c:ser>
        <c:overlap val="100"/>
        <c:axId val="29126938"/>
        <c:axId val="743188236"/>
      </c:barChart>
      <c:catAx>
        <c:axId val="291269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43188236"/>
      </c:catAx>
      <c:valAx>
        <c:axId val="7431882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1269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Edad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0 - 9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Negocios'!$G$21:$G$31</c:f>
              <c:numCache/>
            </c:numRef>
          </c:val>
        </c:ser>
        <c:ser>
          <c:idx val="1"/>
          <c:order val="1"/>
          <c:tx>
            <c:v>10 - 19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Negocios'!$H$21:$H$31</c:f>
              <c:numCache/>
            </c:numRef>
          </c:val>
        </c:ser>
        <c:ser>
          <c:idx val="2"/>
          <c:order val="2"/>
          <c:tx>
            <c:v>20 - 29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Negocios'!$I$21:$I$31</c:f>
              <c:numCache/>
            </c:numRef>
          </c:val>
        </c:ser>
        <c:ser>
          <c:idx val="3"/>
          <c:order val="3"/>
          <c:tx>
            <c:v>30 - 39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Negocios'!$J$21:$J$31</c:f>
              <c:numCache/>
            </c:numRef>
          </c:val>
        </c:ser>
        <c:ser>
          <c:idx val="4"/>
          <c:order val="4"/>
          <c:tx>
            <c:v>40 - 49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Negocios'!$K$21:$K$31</c:f>
              <c:numCache/>
            </c:numRef>
          </c:val>
        </c:ser>
        <c:ser>
          <c:idx val="5"/>
          <c:order val="5"/>
          <c:tx>
            <c:v>50 - 59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Negocios'!$L$21:$L$31</c:f>
              <c:numCache/>
            </c:numRef>
          </c:val>
        </c:ser>
        <c:ser>
          <c:idx val="6"/>
          <c:order val="6"/>
          <c:tx>
            <c:v>60 o más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Negocios'!$A$21:$A$31</c:f>
            </c:strRef>
          </c:cat>
          <c:val>
            <c:numRef>
              <c:f>'Modelo de Negocios'!$M$21:$M$31</c:f>
              <c:numCache/>
            </c:numRef>
          </c:val>
        </c:ser>
        <c:overlap val="100"/>
        <c:axId val="1748042925"/>
        <c:axId val="868748938"/>
      </c:barChart>
      <c:catAx>
        <c:axId val="17480429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8748938"/>
      </c:catAx>
      <c:valAx>
        <c:axId val="86874893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80429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3.png"/><Relationship Id="rId6" Type="http://schemas.openxmlformats.org/officeDocument/2006/relationships/image" Target="../media/image2.png"/><Relationship Id="rId7" Type="http://schemas.openxmlformats.org/officeDocument/2006/relationships/image" Target="../media/image1.png"/><Relationship Id="rId8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33</xdr:row>
      <xdr:rowOff>38100</xdr:rowOff>
    </xdr:from>
    <xdr:ext cx="6191250" cy="3800475"/>
    <xdr:graphicFrame>
      <xdr:nvGraphicFramePr>
        <xdr:cNvPr id="155947393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209550</xdr:colOff>
      <xdr:row>33</xdr:row>
      <xdr:rowOff>38100</xdr:rowOff>
    </xdr:from>
    <xdr:ext cx="5657850" cy="3790950"/>
    <xdr:graphicFrame>
      <xdr:nvGraphicFramePr>
        <xdr:cNvPr id="81576149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19050</xdr:colOff>
      <xdr:row>55</xdr:row>
      <xdr:rowOff>95250</xdr:rowOff>
    </xdr:from>
    <xdr:ext cx="6210300" cy="3581400"/>
    <xdr:graphicFrame>
      <xdr:nvGraphicFramePr>
        <xdr:cNvPr id="1831571177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200025</xdr:colOff>
      <xdr:row>55</xdr:row>
      <xdr:rowOff>95250</xdr:rowOff>
    </xdr:from>
    <xdr:ext cx="5657850" cy="3543300"/>
    <xdr:graphicFrame>
      <xdr:nvGraphicFramePr>
        <xdr:cNvPr id="25984195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342900</xdr:colOff>
      <xdr:row>2</xdr:row>
      <xdr:rowOff>66675</xdr:rowOff>
    </xdr:from>
    <xdr:ext cx="3933825" cy="857250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5</xdr:row>
      <xdr:rowOff>171450</xdr:rowOff>
    </xdr:from>
    <xdr:ext cx="2238375" cy="70485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47625</xdr:rowOff>
    </xdr:from>
    <xdr:ext cx="12277725" cy="114300"/>
    <xdr:pic>
      <xdr:nvPicPr>
        <xdr:cNvPr id="0" name="image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3</xdr:row>
      <xdr:rowOff>152400</xdr:rowOff>
    </xdr:from>
    <xdr:ext cx="3162300" cy="581025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2.14"/>
    <col customWidth="1" min="3" max="3" width="9.43"/>
    <col customWidth="1" min="4" max="4" width="12.71"/>
    <col customWidth="1" min="5" max="5" width="9.14"/>
    <col customWidth="1" min="6" max="6" width="9.43"/>
    <col customWidth="1" min="7" max="13" width="10.86"/>
    <col customWidth="1" min="14" max="14" width="17.14"/>
    <col customWidth="1" min="15" max="15" width="13.86"/>
    <col customWidth="1" min="16" max="16" width="12.86"/>
    <col customWidth="1" min="17" max="26" width="10.8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 t="s">
        <v>0</v>
      </c>
      <c r="B12" s="1"/>
      <c r="C12" s="2" t="s">
        <v>1</v>
      </c>
      <c r="D12" s="3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 t="s">
        <v>2</v>
      </c>
      <c r="B13" s="1"/>
      <c r="C13" s="2" t="s">
        <v>3</v>
      </c>
      <c r="D13" s="3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 t="s">
        <v>4</v>
      </c>
      <c r="B14" s="1"/>
      <c r="C14" s="2" t="s">
        <v>5</v>
      </c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5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6" t="s">
        <v>6</v>
      </c>
      <c r="H16" s="7"/>
      <c r="I16" s="7"/>
      <c r="J16" s="7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9" t="s">
        <v>7</v>
      </c>
      <c r="B17" s="10"/>
      <c r="C17" s="11">
        <v>462.62</v>
      </c>
      <c r="D17" s="12"/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5"/>
      <c r="B18" s="5"/>
      <c r="C18" s="13"/>
      <c r="D18" s="12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4" t="s">
        <v>8</v>
      </c>
      <c r="D19" s="15"/>
      <c r="E19" s="16" t="s">
        <v>9</v>
      </c>
      <c r="F19" s="15"/>
      <c r="G19" s="16" t="s">
        <v>10</v>
      </c>
      <c r="H19" s="17"/>
      <c r="I19" s="17"/>
      <c r="J19" s="17"/>
      <c r="K19" s="17"/>
      <c r="L19" s="17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9" t="s">
        <v>11</v>
      </c>
      <c r="B20" s="19" t="s">
        <v>12</v>
      </c>
      <c r="C20" s="20" t="s">
        <v>13</v>
      </c>
      <c r="D20" s="20" t="s">
        <v>14</v>
      </c>
      <c r="E20" s="20" t="s">
        <v>15</v>
      </c>
      <c r="F20" s="20" t="s">
        <v>16</v>
      </c>
      <c r="G20" s="21" t="s">
        <v>17</v>
      </c>
      <c r="H20" s="21" t="s">
        <v>18</v>
      </c>
      <c r="I20" s="21" t="s">
        <v>19</v>
      </c>
      <c r="J20" s="21" t="s">
        <v>20</v>
      </c>
      <c r="K20" s="21" t="s">
        <v>21</v>
      </c>
      <c r="L20" s="21" t="s">
        <v>22</v>
      </c>
      <c r="M20" s="21" t="s">
        <v>23</v>
      </c>
      <c r="N20" s="19" t="s">
        <v>24</v>
      </c>
      <c r="O20" s="19" t="s">
        <v>25</v>
      </c>
      <c r="P20" s="19" t="s">
        <v>26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22">
        <v>1000.0</v>
      </c>
      <c r="B21" s="23">
        <v>30.0</v>
      </c>
      <c r="C21" s="23">
        <v>13.0</v>
      </c>
      <c r="D21" s="24">
        <f t="shared" ref="D21:D31" si="1">+B21-C21</f>
        <v>17</v>
      </c>
      <c r="E21" s="23">
        <v>24.0</v>
      </c>
      <c r="F21" s="24">
        <f t="shared" ref="F21:F31" si="2">+B21-E21</f>
        <v>6</v>
      </c>
      <c r="G21" s="23">
        <v>0.0</v>
      </c>
      <c r="H21" s="23">
        <v>15.0</v>
      </c>
      <c r="I21" s="23">
        <v>2.0</v>
      </c>
      <c r="J21" s="23">
        <v>2.0</v>
      </c>
      <c r="K21" s="23">
        <v>6.0</v>
      </c>
      <c r="L21" s="23">
        <v>3.0</v>
      </c>
      <c r="M21" s="23">
        <v>1.0</v>
      </c>
      <c r="N21" s="24">
        <f t="shared" ref="N21:N30" si="3">+N22+B21</f>
        <v>50</v>
      </c>
      <c r="O21" s="25">
        <f t="shared" ref="O21:O31" si="4">+N21*A21</f>
        <v>50000</v>
      </c>
      <c r="P21" s="25">
        <f t="shared" ref="P21:P31" si="5">+O21-($C$17*N21)</f>
        <v>26869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2">
        <v>1500.0</v>
      </c>
      <c r="B22" s="23">
        <v>12.0</v>
      </c>
      <c r="C22" s="23">
        <v>5.0</v>
      </c>
      <c r="D22" s="24">
        <f t="shared" si="1"/>
        <v>7</v>
      </c>
      <c r="E22" s="23">
        <v>10.0</v>
      </c>
      <c r="F22" s="24">
        <f t="shared" si="2"/>
        <v>2</v>
      </c>
      <c r="G22" s="23">
        <v>0.0</v>
      </c>
      <c r="H22" s="23">
        <v>8.0</v>
      </c>
      <c r="I22" s="23">
        <v>0.0</v>
      </c>
      <c r="J22" s="23">
        <v>2.0</v>
      </c>
      <c r="K22" s="23">
        <v>2.0</v>
      </c>
      <c r="L22" s="23">
        <v>1.0</v>
      </c>
      <c r="M22" s="23">
        <v>0.0</v>
      </c>
      <c r="N22" s="24">
        <f t="shared" si="3"/>
        <v>20</v>
      </c>
      <c r="O22" s="25">
        <f t="shared" si="4"/>
        <v>30000</v>
      </c>
      <c r="P22" s="25">
        <f t="shared" si="5"/>
        <v>20747.6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2">
        <v>2000.0</v>
      </c>
      <c r="B23" s="23">
        <v>2.0</v>
      </c>
      <c r="C23" s="23">
        <v>0.0</v>
      </c>
      <c r="D23" s="24">
        <f t="shared" si="1"/>
        <v>2</v>
      </c>
      <c r="E23" s="23">
        <v>1.0</v>
      </c>
      <c r="F23" s="24">
        <f t="shared" si="2"/>
        <v>1</v>
      </c>
      <c r="G23" s="23">
        <v>0.0</v>
      </c>
      <c r="H23" s="23">
        <v>2.0</v>
      </c>
      <c r="I23" s="23">
        <v>0.0</v>
      </c>
      <c r="J23" s="23">
        <v>0.0</v>
      </c>
      <c r="K23" s="23">
        <v>0.0</v>
      </c>
      <c r="L23" s="23">
        <v>0.0</v>
      </c>
      <c r="M23" s="23">
        <v>0.0</v>
      </c>
      <c r="N23" s="24">
        <f t="shared" si="3"/>
        <v>8</v>
      </c>
      <c r="O23" s="25">
        <f t="shared" si="4"/>
        <v>16000</v>
      </c>
      <c r="P23" s="25">
        <f t="shared" si="5"/>
        <v>12299.04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2">
        <v>2500.0</v>
      </c>
      <c r="B24" s="23">
        <v>6.0</v>
      </c>
      <c r="C24" s="23">
        <v>2.0</v>
      </c>
      <c r="D24" s="24">
        <f t="shared" si="1"/>
        <v>4</v>
      </c>
      <c r="E24" s="23">
        <v>4.0</v>
      </c>
      <c r="F24" s="24">
        <f t="shared" si="2"/>
        <v>2</v>
      </c>
      <c r="G24" s="23">
        <v>0.0</v>
      </c>
      <c r="H24" s="23">
        <v>6.0</v>
      </c>
      <c r="I24" s="23">
        <v>0.0</v>
      </c>
      <c r="J24" s="23">
        <v>0.0</v>
      </c>
      <c r="K24" s="23">
        <v>0.0</v>
      </c>
      <c r="L24" s="23">
        <v>0.0</v>
      </c>
      <c r="M24" s="23">
        <v>0.0</v>
      </c>
      <c r="N24" s="24">
        <f t="shared" si="3"/>
        <v>6</v>
      </c>
      <c r="O24" s="25">
        <f t="shared" si="4"/>
        <v>15000</v>
      </c>
      <c r="P24" s="25">
        <f t="shared" si="5"/>
        <v>12224.28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6"/>
      <c r="B25" s="27"/>
      <c r="C25" s="27"/>
      <c r="D25" s="24">
        <f t="shared" si="1"/>
        <v>0</v>
      </c>
      <c r="E25" s="27"/>
      <c r="F25" s="24">
        <f t="shared" si="2"/>
        <v>0</v>
      </c>
      <c r="G25" s="27"/>
      <c r="H25" s="27"/>
      <c r="I25" s="27"/>
      <c r="J25" s="27"/>
      <c r="K25" s="27"/>
      <c r="L25" s="27"/>
      <c r="M25" s="27"/>
      <c r="N25" s="24">
        <f t="shared" si="3"/>
        <v>0</v>
      </c>
      <c r="O25" s="25">
        <f t="shared" si="4"/>
        <v>0</v>
      </c>
      <c r="P25" s="25">
        <f t="shared" si="5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6"/>
      <c r="B26" s="27"/>
      <c r="C26" s="27"/>
      <c r="D26" s="24">
        <f t="shared" si="1"/>
        <v>0</v>
      </c>
      <c r="E26" s="27"/>
      <c r="F26" s="24">
        <f t="shared" si="2"/>
        <v>0</v>
      </c>
      <c r="G26" s="27"/>
      <c r="H26" s="27"/>
      <c r="I26" s="27"/>
      <c r="J26" s="27"/>
      <c r="K26" s="27"/>
      <c r="L26" s="27"/>
      <c r="M26" s="27"/>
      <c r="N26" s="24">
        <f t="shared" si="3"/>
        <v>0</v>
      </c>
      <c r="O26" s="25">
        <f t="shared" si="4"/>
        <v>0</v>
      </c>
      <c r="P26" s="25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6"/>
      <c r="B27" s="27"/>
      <c r="C27" s="27"/>
      <c r="D27" s="24">
        <f t="shared" si="1"/>
        <v>0</v>
      </c>
      <c r="E27" s="27"/>
      <c r="F27" s="24">
        <f t="shared" si="2"/>
        <v>0</v>
      </c>
      <c r="G27" s="27"/>
      <c r="H27" s="27"/>
      <c r="I27" s="27"/>
      <c r="J27" s="27"/>
      <c r="K27" s="27"/>
      <c r="L27" s="27"/>
      <c r="M27" s="27"/>
      <c r="N27" s="24">
        <f t="shared" si="3"/>
        <v>0</v>
      </c>
      <c r="O27" s="25">
        <f t="shared" si="4"/>
        <v>0</v>
      </c>
      <c r="P27" s="25">
        <f t="shared" si="5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6"/>
      <c r="B28" s="27"/>
      <c r="C28" s="27"/>
      <c r="D28" s="24">
        <f t="shared" si="1"/>
        <v>0</v>
      </c>
      <c r="E28" s="27"/>
      <c r="F28" s="24">
        <f t="shared" si="2"/>
        <v>0</v>
      </c>
      <c r="G28" s="27"/>
      <c r="H28" s="27"/>
      <c r="I28" s="27"/>
      <c r="J28" s="27"/>
      <c r="K28" s="27"/>
      <c r="L28" s="27"/>
      <c r="M28" s="27"/>
      <c r="N28" s="24">
        <f t="shared" si="3"/>
        <v>0</v>
      </c>
      <c r="O28" s="25">
        <f t="shared" si="4"/>
        <v>0</v>
      </c>
      <c r="P28" s="25">
        <f t="shared" si="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6"/>
      <c r="B29" s="27"/>
      <c r="C29" s="27"/>
      <c r="D29" s="24">
        <f t="shared" si="1"/>
        <v>0</v>
      </c>
      <c r="E29" s="27"/>
      <c r="F29" s="24">
        <f t="shared" si="2"/>
        <v>0</v>
      </c>
      <c r="G29" s="27"/>
      <c r="H29" s="27"/>
      <c r="I29" s="27"/>
      <c r="J29" s="27"/>
      <c r="K29" s="27"/>
      <c r="L29" s="27"/>
      <c r="M29" s="27"/>
      <c r="N29" s="24">
        <f t="shared" si="3"/>
        <v>0</v>
      </c>
      <c r="O29" s="25">
        <f t="shared" si="4"/>
        <v>0</v>
      </c>
      <c r="P29" s="25">
        <f t="shared" si="5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6"/>
      <c r="B30" s="27"/>
      <c r="C30" s="27"/>
      <c r="D30" s="24">
        <f t="shared" si="1"/>
        <v>0</v>
      </c>
      <c r="E30" s="27"/>
      <c r="F30" s="24">
        <f t="shared" si="2"/>
        <v>0</v>
      </c>
      <c r="G30" s="27"/>
      <c r="H30" s="27"/>
      <c r="I30" s="27"/>
      <c r="J30" s="27"/>
      <c r="K30" s="27"/>
      <c r="L30" s="27"/>
      <c r="M30" s="27"/>
      <c r="N30" s="24">
        <f t="shared" si="3"/>
        <v>0</v>
      </c>
      <c r="O30" s="25">
        <f t="shared" si="4"/>
        <v>0</v>
      </c>
      <c r="P30" s="25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26"/>
      <c r="B31" s="27"/>
      <c r="C31" s="27"/>
      <c r="D31" s="24">
        <f t="shared" si="1"/>
        <v>0</v>
      </c>
      <c r="E31" s="27"/>
      <c r="F31" s="24">
        <f t="shared" si="2"/>
        <v>0</v>
      </c>
      <c r="G31" s="27"/>
      <c r="H31" s="27"/>
      <c r="I31" s="27"/>
      <c r="J31" s="27"/>
      <c r="K31" s="27"/>
      <c r="L31" s="27"/>
      <c r="M31" s="27"/>
      <c r="N31" s="24" t="str">
        <f>+B31</f>
        <v/>
      </c>
      <c r="O31" s="25">
        <f t="shared" si="4"/>
        <v>0</v>
      </c>
      <c r="P31" s="25">
        <f t="shared" si="5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12:E12"/>
    <mergeCell ref="C13:E13"/>
    <mergeCell ref="C14:E14"/>
    <mergeCell ref="G16:K16"/>
    <mergeCell ref="A17:B17"/>
    <mergeCell ref="C19:D19"/>
    <mergeCell ref="E19:F19"/>
    <mergeCell ref="G19:M19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2014-01-09T17:24:36Z</dcterms:created>
  <dc:creator>Marvin Gómez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