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JUNIOR\"/>
    </mc:Choice>
  </mc:AlternateContent>
  <xr:revisionPtr revIDLastSave="0" documentId="13_ncr:1_{C27D0E19-A836-449E-82EC-17556BED5B56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<sst xmlns="http://schemas.openxmlformats.org/spreadsheetml/2006/main" count="27" uniqueCount="27">
  <si>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</si>
  <si>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</si>
  <si>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</si>
  <si>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</si>
  <si>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</si>
  <si>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</si>
  <si>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</si>
  <si>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</si>
  <si>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</si>
  <si>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</si>
  <si>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</si>
  <si>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</si>
  <si>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</si>
  <si>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</si>
  <si>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</si>
  <si>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</si>
  <si>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</si>
  <si>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</si>
  <si>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</si>
  <si>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</si>
  <si>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</si>
  <si>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</si>
  <si>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</si>
  <si>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</si>
  <si>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GUMMY-DI</t>
  </si>
  <si>
    <t>CTP CARRIZAL</t>
  </si>
  <si>
    <t>KIMAURA BRYAN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</si>
</sst>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295422.59999999998</c:v>
                </c:pt>
                <c:pt idx="1">
                  <c:v>327482.43</c:v>
                </c:pt>
                <c:pt idx="2">
                  <c:v>328321.62</c:v>
                </c:pt>
                <c:pt idx="3">
                  <c:v>438321.62</c:v>
                </c:pt>
                <c:pt idx="4">
                  <c:v>149542.26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526928797721"/>
          <c:y val="0.13864105125244847"/>
          <c:w val="0.700732275061135"/>
          <c:h val="0.708948098950563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13</c:v>
                </c:pt>
                <c:pt idx="1">
                  <c:v>9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14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27</c:v>
                </c:pt>
                <c:pt idx="1">
                  <c:v>11</c:v>
                </c:pt>
                <c:pt idx="2">
                  <c:v>0</c:v>
                </c:pt>
                <c:pt idx="3">
                  <c:v>16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294741972621618"/>
          <c:y val="0.13431237761946421"/>
          <c:w val="0.71240329750670173"/>
          <c:h val="0.688415336971767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5000</c:v>
                </c:pt>
                <c:pt idx="1">
                  <c:v>10000</c:v>
                </c:pt>
                <c:pt idx="2">
                  <c:v>15000</c:v>
                </c:pt>
                <c:pt idx="3">
                  <c:v>20000</c:v>
                </c:pt>
                <c:pt idx="4">
                  <c:v>25000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11</xdr:col>
      <xdr:colOff>628650</xdr:colOff>
      <xdr:row>54</xdr:row>
      <xdr:rowOff>82550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</xdr:colOff>
      <xdr:row>33</xdr:row>
      <xdr:rowOff>38100</xdr:rowOff>
    </xdr:from>
    <xdr:to>
      <xdr:col>23</xdr:col>
      <xdr:colOff>685800</xdr:colOff>
      <xdr:row>54</xdr:row>
      <xdr:rowOff>63500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11</xdr:col>
      <xdr:colOff>622300</xdr:colOff>
      <xdr:row>74</xdr:row>
      <xdr:rowOff>158750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749300</xdr:colOff>
      <xdr:row>55</xdr:row>
      <xdr:rowOff>19050</xdr:rowOff>
    </xdr:from>
    <xdr:to>
      <xdr:col>23</xdr:col>
      <xdr:colOff>717550</xdr:colOff>
      <xdr:row>74</xdr:row>
      <xdr:rowOff>139700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502555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733425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C18" sqref="C18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1.28515625" style="1" bestFit="1" customWidth="1"/>
    <col min="4" max="4" width="12.570312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9" style="1" customWidth="1"/>
    <col min="17" max="16384" width="10.85546875" style="1"/>
  </cols>
  <sheetData>
    <row r="12" spans="1:11" x14ac:dyDescent="0.25">
      <c r="A12" s="1" t="s">
        <v>0</v>
      </c>
      <c r="C12" s="20" t="s">
        <v>24</v>
      </c>
      <c r="D12" s="20"/>
      <c r="E12" s="20"/>
    </row>
    <row r="13" spans="1:11" x14ac:dyDescent="0.25">
      <c r="A13" s="1" t="s">
        <v>22</v>
      </c>
      <c r="C13" s="20" t="s">
        <v>25</v>
      </c>
      <c r="D13" s="20"/>
      <c r="E13" s="20"/>
    </row>
    <row r="14" spans="1:11" x14ac:dyDescent="0.25">
      <c r="A14" s="1" t="s">
        <v>23</v>
      </c>
      <c r="C14" s="20" t="s">
        <v>26</v>
      </c>
      <c r="D14" s="20"/>
      <c r="E14" s="20"/>
    </row>
    <row r="15" spans="1:11" x14ac:dyDescent="0.25">
      <c r="A15" s="2"/>
      <c r="B15" s="2"/>
    </row>
    <row r="16" spans="1:11" ht="21.75" thickBot="1" x14ac:dyDescent="0.4">
      <c r="G16" s="19" t="s">
        <v>1</v>
      </c>
      <c r="H16" s="19"/>
      <c r="I16" s="19"/>
      <c r="J16" s="19"/>
      <c r="K16" s="19"/>
    </row>
    <row r="17" spans="1:16" ht="15.75" thickBot="1" x14ac:dyDescent="0.3">
      <c r="A17" s="14" t="s">
        <v>2</v>
      </c>
      <c r="B17" s="15"/>
      <c r="C17" s="12">
        <v>76.290000000000006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6" t="s">
        <v>3</v>
      </c>
      <c r="D19" s="17"/>
      <c r="E19" s="17" t="s">
        <v>4</v>
      </c>
      <c r="F19" s="17"/>
      <c r="G19" s="17" t="s">
        <v>5</v>
      </c>
      <c r="H19" s="17"/>
      <c r="I19" s="17"/>
      <c r="J19" s="17"/>
      <c r="K19" s="17"/>
      <c r="L19" s="17"/>
      <c r="M19" s="18"/>
    </row>
    <row r="20" spans="1:16" ht="30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13" t="s">
        <v>19</v>
      </c>
      <c r="O20" s="6" t="s">
        <v>20</v>
      </c>
      <c r="P20" s="6" t="s">
        <v>21</v>
      </c>
    </row>
    <row r="21" spans="1:16" x14ac:dyDescent="0.25">
      <c r="A21" s="4">
        <v>5000</v>
      </c>
      <c r="B21" s="3">
        <v>27</v>
      </c>
      <c r="C21" s="3">
        <v>13</v>
      </c>
      <c r="D21" s="9">
        <f>+B21-C21</f>
        <v>14</v>
      </c>
      <c r="E21" s="3"/>
      <c r="F21" s="9">
        <f>+B21-E21</f>
        <v>27</v>
      </c>
      <c r="G21" s="3"/>
      <c r="H21" s="3">
        <v>27</v>
      </c>
      <c r="I21" s="3"/>
      <c r="J21" s="3"/>
      <c r="K21" s="3"/>
      <c r="L21" s="3"/>
      <c r="M21" s="3"/>
      <c r="N21" s="9">
        <f t="shared" ref="N21:N30" si="0">+N22+B21</f>
        <v>60</v>
      </c>
      <c r="O21" s="10">
        <f t="shared" ref="O21:O31" si="1">+N21*A21</f>
        <v>300000</v>
      </c>
      <c r="P21" s="10">
        <f>+O21-($C$17*N21)</f>
        <v>295422.59999999998</v>
      </c>
    </row>
    <row r="22" spans="1:16" x14ac:dyDescent="0.25">
      <c r="A22" s="4">
        <v>10000</v>
      </c>
      <c r="B22" s="3">
        <v>11</v>
      </c>
      <c r="C22" s="3">
        <v>9</v>
      </c>
      <c r="D22" s="9">
        <f t="shared" ref="D22:D31" si="2">+B22-C22</f>
        <v>2</v>
      </c>
      <c r="E22" s="3"/>
      <c r="F22" s="9">
        <f t="shared" ref="F22:F31" si="3">+B22-E22</f>
        <v>11</v>
      </c>
      <c r="G22" s="3"/>
      <c r="H22" s="3"/>
      <c r="I22" s="3">
        <v>11</v>
      </c>
      <c r="J22" s="3"/>
      <c r="K22" s="3"/>
      <c r="L22" s="3"/>
      <c r="M22" s="3"/>
      <c r="N22" s="9">
        <f t="shared" si="0"/>
        <v>33</v>
      </c>
      <c r="O22" s="10">
        <f t="shared" si="1"/>
        <v>330000</v>
      </c>
      <c r="P22" s="10">
        <f t="shared" ref="P22:P31" si="4">+O22-($C$17*N22)</f>
        <v>327482.43</v>
      </c>
    </row>
    <row r="23" spans="1:16" x14ac:dyDescent="0.25">
      <c r="A23" s="4">
        <v>15000</v>
      </c>
      <c r="B23" s="3">
        <v>0</v>
      </c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22</v>
      </c>
      <c r="O23" s="10">
        <f t="shared" si="1"/>
        <v>330000</v>
      </c>
      <c r="P23" s="10">
        <f t="shared" si="4"/>
        <v>328321.62</v>
      </c>
    </row>
    <row r="24" spans="1:16" x14ac:dyDescent="0.25">
      <c r="A24" s="4">
        <v>20000</v>
      </c>
      <c r="B24" s="3">
        <v>16</v>
      </c>
      <c r="C24" s="3">
        <v>4</v>
      </c>
      <c r="D24" s="9">
        <f t="shared" si="2"/>
        <v>12</v>
      </c>
      <c r="E24" s="3"/>
      <c r="F24" s="9">
        <f t="shared" si="3"/>
        <v>16</v>
      </c>
      <c r="G24" s="3"/>
      <c r="H24" s="3"/>
      <c r="I24" s="3"/>
      <c r="J24" s="3">
        <v>10</v>
      </c>
      <c r="K24" s="3">
        <v>6</v>
      </c>
      <c r="L24" s="3"/>
      <c r="M24" s="3"/>
      <c r="N24" s="9">
        <f t="shared" si="0"/>
        <v>22</v>
      </c>
      <c r="O24" s="10">
        <f t="shared" si="1"/>
        <v>440000</v>
      </c>
      <c r="P24" s="10">
        <f t="shared" si="4"/>
        <v>438321.62</v>
      </c>
    </row>
    <row r="25" spans="1:16" x14ac:dyDescent="0.25">
      <c r="A25" s="4">
        <v>25000</v>
      </c>
      <c r="B25" s="3">
        <v>6</v>
      </c>
      <c r="C25" s="3">
        <v>0</v>
      </c>
      <c r="D25" s="9">
        <f t="shared" si="2"/>
        <v>6</v>
      </c>
      <c r="E25" s="3"/>
      <c r="F25" s="9">
        <f t="shared" si="3"/>
        <v>6</v>
      </c>
      <c r="G25" s="3"/>
      <c r="H25" s="3"/>
      <c r="I25" s="3"/>
      <c r="J25" s="3"/>
      <c r="K25" s="3"/>
      <c r="L25" s="3">
        <v>6</v>
      </c>
      <c r="M25" s="3"/>
      <c r="N25" s="9">
        <f t="shared" si="0"/>
        <v>6</v>
      </c>
      <c r="O25" s="10">
        <f t="shared" si="1"/>
        <v>150000</v>
      </c>
      <c r="P25" s="10">
        <f t="shared" si="4"/>
        <v>149542.26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Kimaura Bryan Johnson</cp:lastModifiedBy>
  <cp:revision/>
  <dcterms:created xsi:type="dcterms:W3CDTF">2014-01-09T17:24:36Z</dcterms:created>
  <dcterms:modified xsi:type="dcterms:W3CDTF">2024-06-07T15:32:53Z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