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s\Desktop\"/>
    </mc:Choice>
  </mc:AlternateContent>
  <xr:revisionPtr revIDLastSave="0" documentId="13_ncr:1_{321CC779-5714-4F10-ADA2-01053064F4A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 l="1"/>
  <c r="N27" i="1" s="1"/>
  <c r="O28" i="1" l="1"/>
  <c r="P28" i="1" s="1"/>
  <c r="N26" i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<sst xmlns="http://schemas.openxmlformats.org/spreadsheetml/2006/main" count="27" uniqueCount="27">
  <si>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</si>
  <si>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</si>
  <si>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</si>
  <si>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</si>
  <si>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</si>
  <si>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</si>
  <si>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</si>
  <si>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</si>
  <si>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</si>
  <si>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</si>
  <si>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</si>
  <si>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</si>
  <si>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</si>
  <si>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</si>
  <si>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</si>
  <si>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</si>
  <si>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</si>
  <si>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</si>
  <si>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</si>
  <si>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</si>
  <si>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</si>
  <si>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</si>
  <si>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</si>
  <si>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</si>
  <si>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Delicious Fruits</t>
  </si>
  <si>
    <t>CTP Cañas</t>
  </si>
  <si>
    <t>Liliana Alanis Sedeño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</si>
</sst>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4" fontId="8" fillId="5" borderId="1" xfId="0" applyNumberFormat="1" applyFont="1" applyFill="1" applyBorder="1" applyAlignment="1" applyProtection="1">
      <alignment horizontal="center"/>
      <protection locked="0"/>
    </xf>
    <xf numFmtId="0" fontId="8" fillId="5" borderId="9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74998.44</c:v>
                </c:pt>
                <c:pt idx="1">
                  <c:v>26726.28</c:v>
                </c:pt>
                <c:pt idx="2">
                  <c:v>44181.18</c:v>
                </c:pt>
                <c:pt idx="3">
                  <c:v>50090.46</c:v>
                </c:pt>
                <c:pt idx="4">
                  <c:v>12545.099999999999</c:v>
                </c:pt>
                <c:pt idx="5">
                  <c:v>1499.7399999999998</c:v>
                </c:pt>
                <c:pt idx="6">
                  <c:v>17090.72</c:v>
                </c:pt>
                <c:pt idx="7">
                  <c:v>2018.04</c:v>
                </c:pt>
                <c:pt idx="8">
                  <c:v>3745.3599999999997</c:v>
                </c:pt>
                <c:pt idx="9">
                  <c:v>2872.68</c:v>
                </c:pt>
                <c:pt idx="10">
                  <c:v>386.34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18</c:v>
                </c:pt>
                <c:pt idx="1">
                  <c:v>10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419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13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9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5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6</c:v>
                </c:pt>
                <c:pt idx="1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1200</c:v>
                </c:pt>
                <c:pt idx="5">
                  <c:v>500</c:v>
                </c:pt>
                <c:pt idx="6">
                  <c:v>2500</c:v>
                </c:pt>
                <c:pt idx="7">
                  <c:v>700</c:v>
                </c:pt>
                <c:pt idx="8">
                  <c:v>1300</c:v>
                </c:pt>
                <c:pt idx="9">
                  <c:v>1800</c:v>
                </c:pt>
                <c:pt idx="10">
                  <c:v>750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6" workbookViewId="0">
      <selection activeCell="K32" sqref="K32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22" t="s">
        <v>1</v>
      </c>
      <c r="H16" s="22"/>
      <c r="I16" s="22"/>
      <c r="J16" s="22"/>
      <c r="K16" s="22"/>
    </row>
    <row r="17" spans="1:16" ht="15.75" thickBot="1" x14ac:dyDescent="0.3">
      <c r="A17" s="17" t="s">
        <v>2</v>
      </c>
      <c r="B17" s="18"/>
      <c r="C17" s="12">
        <v>363.66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20"/>
      <c r="E19" s="20" t="s">
        <v>4</v>
      </c>
      <c r="F19" s="20"/>
      <c r="G19" s="20" t="s">
        <v>5</v>
      </c>
      <c r="H19" s="20"/>
      <c r="I19" s="20"/>
      <c r="J19" s="20"/>
      <c r="K19" s="20"/>
      <c r="L19" s="20"/>
      <c r="M19" s="21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1500</v>
      </c>
      <c r="B21" s="3">
        <v>24</v>
      </c>
      <c r="C21" s="3">
        <v>6</v>
      </c>
      <c r="D21" s="9">
        <f>+B21-C21</f>
        <v>18</v>
      </c>
      <c r="E21" s="3">
        <v>13</v>
      </c>
      <c r="F21" s="9">
        <f>+B21-E21</f>
        <v>11</v>
      </c>
      <c r="G21" s="3"/>
      <c r="H21" s="3">
        <v>9</v>
      </c>
      <c r="I21" s="3">
        <v>1</v>
      </c>
      <c r="J21" s="3">
        <v>6</v>
      </c>
      <c r="K21" s="3">
        <v>6</v>
      </c>
      <c r="L21" s="3">
        <v>2</v>
      </c>
      <c r="M21" s="3"/>
      <c r="N21" s="9">
        <f t="shared" ref="N21:N28" si="0">+N22+B21</f>
        <v>66</v>
      </c>
      <c r="O21" s="10">
        <f t="shared" ref="O21:O31" si="1">+N21*A21</f>
        <v>99000</v>
      </c>
      <c r="P21" s="10">
        <f>+O21-($C$17*N21)</f>
        <v>74998.44</v>
      </c>
    </row>
    <row r="22" spans="1:16" x14ac:dyDescent="0.25">
      <c r="A22" s="4">
        <v>1000</v>
      </c>
      <c r="B22" s="3">
        <v>15</v>
      </c>
      <c r="C22" s="3">
        <v>5</v>
      </c>
      <c r="D22" s="9">
        <f>+B22-C22</f>
        <v>10</v>
      </c>
      <c r="E22" s="3">
        <v>6</v>
      </c>
      <c r="F22" s="9">
        <f>+B22-E22</f>
        <v>9</v>
      </c>
      <c r="G22" s="3">
        <v>1</v>
      </c>
      <c r="H22" s="3">
        <v>1</v>
      </c>
      <c r="I22" s="3">
        <v>2</v>
      </c>
      <c r="J22" s="3">
        <v>9</v>
      </c>
      <c r="K22" s="3">
        <v>1</v>
      </c>
      <c r="L22" s="3"/>
      <c r="M22" s="3">
        <v>1</v>
      </c>
      <c r="N22" s="9">
        <f>+N23+B22</f>
        <v>42</v>
      </c>
      <c r="O22" s="10">
        <f>+N22*A22</f>
        <v>42000</v>
      </c>
      <c r="P22" s="10">
        <f t="shared" ref="P22:P31" si="2">+O22-($C$17*N22)</f>
        <v>26726.28</v>
      </c>
    </row>
    <row r="23" spans="1:16" x14ac:dyDescent="0.25">
      <c r="A23" s="4">
        <v>2000</v>
      </c>
      <c r="B23" s="3">
        <v>8</v>
      </c>
      <c r="C23" s="3">
        <v>2</v>
      </c>
      <c r="D23" s="9">
        <f t="shared" ref="D23:D31" si="3">+B23-C23</f>
        <v>6</v>
      </c>
      <c r="E23" s="3">
        <v>2</v>
      </c>
      <c r="F23" s="9">
        <f t="shared" ref="F23:F31" si="4">+B23-E23</f>
        <v>6</v>
      </c>
      <c r="G23" s="3"/>
      <c r="H23" s="3">
        <v>3</v>
      </c>
      <c r="I23" s="3">
        <v>2</v>
      </c>
      <c r="J23" s="3"/>
      <c r="K23" s="3">
        <v>2</v>
      </c>
      <c r="L23" s="3">
        <v>1</v>
      </c>
      <c r="M23" s="3"/>
      <c r="N23" s="9">
        <f t="shared" si="0"/>
        <v>27</v>
      </c>
      <c r="O23" s="10">
        <f t="shared" si="1"/>
        <v>54000</v>
      </c>
      <c r="P23" s="10">
        <f t="shared" si="2"/>
        <v>44181.18</v>
      </c>
    </row>
    <row r="24" spans="1:16" x14ac:dyDescent="0.25">
      <c r="A24" s="13">
        <v>3000</v>
      </c>
      <c r="B24" s="14">
        <v>4</v>
      </c>
      <c r="C24" s="14">
        <v>1</v>
      </c>
      <c r="D24" s="9">
        <f t="shared" si="3"/>
        <v>3</v>
      </c>
      <c r="E24" s="15">
        <v>2</v>
      </c>
      <c r="F24" s="9">
        <f t="shared" si="4"/>
        <v>2</v>
      </c>
      <c r="G24" s="3"/>
      <c r="H24" s="3"/>
      <c r="I24" s="3">
        <v>2</v>
      </c>
      <c r="J24" s="3">
        <v>1</v>
      </c>
      <c r="K24" s="3"/>
      <c r="L24" s="3">
        <v>1</v>
      </c>
      <c r="M24" s="3"/>
      <c r="N24" s="9">
        <f t="shared" si="0"/>
        <v>19</v>
      </c>
      <c r="O24" s="10">
        <f t="shared" si="1"/>
        <v>57000</v>
      </c>
      <c r="P24" s="10">
        <f t="shared" si="2"/>
        <v>50090.46</v>
      </c>
    </row>
    <row r="25" spans="1:16" x14ac:dyDescent="0.25">
      <c r="A25" s="13">
        <v>1200</v>
      </c>
      <c r="B25" s="14">
        <v>4</v>
      </c>
      <c r="C25" s="14">
        <v>3</v>
      </c>
      <c r="D25" s="9">
        <f t="shared" si="3"/>
        <v>1</v>
      </c>
      <c r="E25" s="15">
        <v>3</v>
      </c>
      <c r="F25" s="9">
        <f t="shared" si="4"/>
        <v>1</v>
      </c>
      <c r="G25" s="15"/>
      <c r="H25" s="14">
        <v>3</v>
      </c>
      <c r="I25" s="14">
        <v>1</v>
      </c>
      <c r="J25" s="14">
        <v>1</v>
      </c>
      <c r="K25" s="14"/>
      <c r="L25" s="14">
        <v>1</v>
      </c>
      <c r="M25" s="14"/>
      <c r="N25" s="9">
        <f t="shared" si="0"/>
        <v>15</v>
      </c>
      <c r="O25" s="10">
        <f t="shared" si="1"/>
        <v>18000</v>
      </c>
      <c r="P25" s="10">
        <f t="shared" si="2"/>
        <v>12545.099999999999</v>
      </c>
    </row>
    <row r="26" spans="1:16" x14ac:dyDescent="0.25">
      <c r="A26" s="13">
        <v>500</v>
      </c>
      <c r="B26" s="14">
        <v>3</v>
      </c>
      <c r="C26" s="14">
        <v>3</v>
      </c>
      <c r="D26" s="9">
        <f t="shared" si="3"/>
        <v>0</v>
      </c>
      <c r="E26" s="15">
        <v>2</v>
      </c>
      <c r="F26" s="9">
        <f t="shared" si="4"/>
        <v>1</v>
      </c>
      <c r="G26" s="3"/>
      <c r="H26" s="3">
        <v>2</v>
      </c>
      <c r="I26" s="3"/>
      <c r="J26" s="3">
        <v>1</v>
      </c>
      <c r="K26" s="3"/>
      <c r="L26" s="3"/>
      <c r="M26" s="3"/>
      <c r="N26" s="9">
        <f t="shared" si="0"/>
        <v>11</v>
      </c>
      <c r="O26" s="10">
        <f t="shared" si="1"/>
        <v>5500</v>
      </c>
      <c r="P26" s="10">
        <f t="shared" si="2"/>
        <v>1499.7399999999998</v>
      </c>
    </row>
    <row r="27" spans="1:16" x14ac:dyDescent="0.25">
      <c r="A27" s="4">
        <v>2500</v>
      </c>
      <c r="B27" s="15">
        <v>2</v>
      </c>
      <c r="C27" s="14"/>
      <c r="D27" s="9">
        <f t="shared" si="3"/>
        <v>2</v>
      </c>
      <c r="E27" s="15">
        <v>1</v>
      </c>
      <c r="F27" s="9">
        <f t="shared" si="4"/>
        <v>1</v>
      </c>
      <c r="G27" s="3"/>
      <c r="H27" s="3"/>
      <c r="I27" s="3">
        <v>1</v>
      </c>
      <c r="J27" s="3"/>
      <c r="K27" s="3">
        <v>1</v>
      </c>
      <c r="L27" s="3"/>
      <c r="M27" s="3"/>
      <c r="N27" s="9">
        <f t="shared" si="0"/>
        <v>8</v>
      </c>
      <c r="O27" s="10">
        <f t="shared" si="1"/>
        <v>20000</v>
      </c>
      <c r="P27" s="10">
        <f t="shared" si="2"/>
        <v>17090.72</v>
      </c>
    </row>
    <row r="28" spans="1:16" x14ac:dyDescent="0.25">
      <c r="A28" s="13">
        <v>700</v>
      </c>
      <c r="B28" s="14">
        <v>2</v>
      </c>
      <c r="C28" s="14">
        <v>1</v>
      </c>
      <c r="D28" s="9">
        <f t="shared" si="3"/>
        <v>1</v>
      </c>
      <c r="E28" s="15">
        <v>1</v>
      </c>
      <c r="F28" s="9">
        <f t="shared" si="4"/>
        <v>1</v>
      </c>
      <c r="G28" s="3"/>
      <c r="H28" s="3"/>
      <c r="I28" s="3">
        <v>1</v>
      </c>
      <c r="J28" s="3"/>
      <c r="K28" s="3"/>
      <c r="L28" s="3">
        <v>1</v>
      </c>
      <c r="M28" s="3"/>
      <c r="N28" s="9">
        <f t="shared" si="0"/>
        <v>6</v>
      </c>
      <c r="O28" s="10">
        <f t="shared" si="1"/>
        <v>4200</v>
      </c>
      <c r="P28" s="10">
        <f t="shared" si="2"/>
        <v>2018.04</v>
      </c>
    </row>
    <row r="29" spans="1:16" x14ac:dyDescent="0.25">
      <c r="A29" s="13">
        <v>1300</v>
      </c>
      <c r="B29" s="14">
        <v>2</v>
      </c>
      <c r="C29" s="14">
        <v>2</v>
      </c>
      <c r="D29" s="9">
        <f>+B29-C29</f>
        <v>0</v>
      </c>
      <c r="E29" s="3"/>
      <c r="F29" s="9">
        <f>+B29-E29</f>
        <v>2</v>
      </c>
      <c r="G29" s="3"/>
      <c r="H29" s="3">
        <v>2</v>
      </c>
      <c r="I29" s="3"/>
      <c r="J29" s="3"/>
      <c r="K29" s="3"/>
      <c r="L29" s="3"/>
      <c r="M29" s="3"/>
      <c r="N29" s="9">
        <f>+N30+B29</f>
        <v>4</v>
      </c>
      <c r="O29" s="10">
        <f>+N29*A29</f>
        <v>5200</v>
      </c>
      <c r="P29" s="10">
        <f t="shared" si="2"/>
        <v>3745.3599999999997</v>
      </c>
    </row>
    <row r="30" spans="1:16" x14ac:dyDescent="0.25">
      <c r="A30" s="13">
        <v>1800</v>
      </c>
      <c r="B30" s="14">
        <v>1</v>
      </c>
      <c r="C30" s="14"/>
      <c r="D30" s="9">
        <f>+B30-C30</f>
        <v>1</v>
      </c>
      <c r="E30" s="3"/>
      <c r="F30" s="9">
        <f>+B30-E30</f>
        <v>1</v>
      </c>
      <c r="G30" s="15"/>
      <c r="H30" s="14"/>
      <c r="I30" s="14">
        <v>1</v>
      </c>
      <c r="J30" s="14"/>
      <c r="K30" s="14"/>
      <c r="L30" s="14"/>
      <c r="M30" s="14"/>
      <c r="N30" s="9">
        <f>+N31+B30</f>
        <v>2</v>
      </c>
      <c r="O30" s="10">
        <f>+N30*A30</f>
        <v>3600</v>
      </c>
      <c r="P30" s="10">
        <f t="shared" si="2"/>
        <v>2872.68</v>
      </c>
    </row>
    <row r="31" spans="1:16" x14ac:dyDescent="0.25">
      <c r="A31" s="13">
        <v>750</v>
      </c>
      <c r="B31" s="14">
        <v>1</v>
      </c>
      <c r="C31" s="14"/>
      <c r="D31" s="9">
        <f t="shared" si="3"/>
        <v>1</v>
      </c>
      <c r="E31" s="3"/>
      <c r="F31" s="9">
        <f t="shared" si="4"/>
        <v>1</v>
      </c>
      <c r="G31" s="3"/>
      <c r="H31" s="3"/>
      <c r="I31" s="3">
        <v>1</v>
      </c>
      <c r="J31" s="3"/>
      <c r="K31" s="3"/>
      <c r="L31" s="3"/>
      <c r="M31" s="3"/>
      <c r="N31" s="9">
        <f>+B31</f>
        <v>1</v>
      </c>
      <c r="O31" s="10">
        <f t="shared" si="1"/>
        <v>750</v>
      </c>
      <c r="P31" s="10">
        <f t="shared" si="2"/>
        <v>386.34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Denach Orochena Montoya</cp:lastModifiedBy>
  <cp:revision/>
  <dcterms:created xsi:type="dcterms:W3CDTF">2014-01-09T17:24:36Z</dcterms:created>
  <dcterms:modified xsi:type="dcterms:W3CDTF">2024-06-06T04:01:17Z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